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LECA/Dropbox/sabatico 2017/sabbataical activities/Collaborations/CC and ES ver 6/Hidrobiologica/"/>
    </mc:Choice>
  </mc:AlternateContent>
  <xr:revisionPtr revIDLastSave="0" documentId="13_ncr:1_{AB457615-8B30-EE48-A2BE-8A198C160F99}" xr6:coauthVersionLast="36" xr6:coauthVersionMax="47" xr10:uidLastSave="{00000000-0000-0000-0000-000000000000}"/>
  <bookViews>
    <workbookView xWindow="0" yWindow="460" windowWidth="25440" windowHeight="15540" xr2:uid="{456666A6-7302-B741-8906-D7715786615A}"/>
  </bookViews>
  <sheets>
    <sheet name="Calderon et al Supplemental Inf" sheetId="2" r:id="rId1"/>
    <sheet name="Ap 1a Studies found in WoS" sheetId="3" r:id="rId2"/>
    <sheet name="Ap 1b Selected references" sheetId="1" r:id="rId3"/>
    <sheet name="Ap 2 Geostatistics of LAC" sheetId="4" r:id="rId4"/>
  </sheets>
  <externalReferences>
    <externalReference r:id="rId5"/>
  </externalReferences>
  <definedNames>
    <definedName name="_xlnm._FilterDatabase" localSheetId="2">'Ap 1b Selected references'!$A$4:$I$337</definedName>
    <definedName name="California">'[1]CA counties'!$B$18</definedName>
    <definedName name="CHILE" localSheetId="2">'Ap 1b Selected references'!$C$239:$I$337</definedName>
    <definedName name="COLOMBIA" localSheetId="2">'Ap 1b Selected references'!$C$170:$I$193</definedName>
    <definedName name="COSTA_RICA" localSheetId="2">'Ap 1b Selected references'!$C$138:$I$158</definedName>
    <definedName name="ECUADOR" localSheetId="2">'Ap 1b Selected references'!$C$194:$I$219</definedName>
    <definedName name="EL_SALVADOR" localSheetId="2">'Ap 1b Selected references'!$C$134:$I$134</definedName>
    <definedName name="GUATEMALA" localSheetId="2">'Ap 1b Selected references'!$C$132:$I$133</definedName>
    <definedName name="HONDURAS" localSheetId="2">'Ap 1b Selected references'!$C$135:$I$137</definedName>
    <definedName name="MEXICO" localSheetId="2">'Ap 1b Selected references'!$C$4:$I$131</definedName>
    <definedName name="PANAMA" localSheetId="2">'Ap 1b Selected references'!$C$159:$I$169</definedName>
    <definedName name="PERU" localSheetId="2">'Ap 1b Selected references'!$C$220:$I$238</definedName>
  </definedNames>
  <calcPr calcId="18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4" l="1"/>
  <c r="D16" i="4"/>
  <c r="Q15" i="4"/>
  <c r="I15" i="4"/>
  <c r="F15" i="4"/>
  <c r="C15" i="4"/>
  <c r="G15" i="4" s="1"/>
  <c r="Q14" i="4"/>
  <c r="I14" i="4"/>
  <c r="E14" i="4"/>
  <c r="E16" i="4" s="1"/>
  <c r="C14" i="4"/>
  <c r="G14" i="4" s="1"/>
  <c r="Q13" i="4"/>
  <c r="I13" i="4"/>
  <c r="F13" i="4"/>
  <c r="C13" i="4"/>
  <c r="G13" i="4" s="1"/>
  <c r="Q12" i="4"/>
  <c r="I12" i="4"/>
  <c r="F12" i="4"/>
  <c r="C12" i="4"/>
  <c r="G12" i="4" s="1"/>
  <c r="Q11" i="4"/>
  <c r="H11" i="4"/>
  <c r="I11" i="4" s="1"/>
  <c r="F11" i="4"/>
  <c r="C11" i="4"/>
  <c r="G11" i="4" s="1"/>
  <c r="Q10" i="4"/>
  <c r="I10" i="4"/>
  <c r="F10" i="4"/>
  <c r="C10" i="4"/>
  <c r="G10" i="4" s="1"/>
  <c r="Q9" i="4"/>
  <c r="H9" i="4"/>
  <c r="F9" i="4"/>
  <c r="C9" i="4"/>
  <c r="G9" i="4" s="1"/>
  <c r="Q8" i="4"/>
  <c r="I8" i="4"/>
  <c r="F8" i="4"/>
  <c r="C8" i="4"/>
  <c r="G8" i="4" s="1"/>
  <c r="Q7" i="4"/>
  <c r="I7" i="4"/>
  <c r="F7" i="4"/>
  <c r="C7" i="4"/>
  <c r="G7" i="4" s="1"/>
  <c r="Q6" i="4"/>
  <c r="I6" i="4"/>
  <c r="F6" i="4"/>
  <c r="C6" i="4"/>
  <c r="G6" i="4" s="1"/>
  <c r="Q5" i="4"/>
  <c r="I5" i="4"/>
  <c r="F5" i="4"/>
  <c r="C5" i="4"/>
  <c r="P4" i="4"/>
  <c r="O4" i="4" s="1"/>
  <c r="I4" i="4"/>
  <c r="G4" i="4"/>
  <c r="F4" i="4"/>
  <c r="D21" i="3"/>
  <c r="C21" i="3"/>
  <c r="F16" i="4" l="1"/>
  <c r="H16" i="4"/>
  <c r="I16" i="4" s="1"/>
  <c r="C16" i="4"/>
  <c r="I9" i="4"/>
  <c r="G5" i="4"/>
  <c r="F14" i="4"/>
  <c r="G1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Luis Eduardo Calderon Aguilera</author>
  </authors>
  <commentList>
    <comment ref="E3" authorId="0" shapeId="0" xr:uid="{6A16492A-055D-1344-8FD2-9D362015C48F}">
      <text>
        <r>
          <rPr>
            <sz val="11"/>
            <color rgb="FF000000"/>
            <rFont val="Calibri"/>
            <family val="2"/>
          </rPr>
          <t xml:space="preserve">Luis Eduardo Calderon Aguilera:
</t>
        </r>
        <r>
          <rPr>
            <sz val="10"/>
            <color rgb="FF000000"/>
            <rFont val="Calibri"/>
            <family val="2"/>
          </rPr>
          <t>https://www.tellmaps.com/uis/rd/#!/tellmap/187250920</t>
        </r>
      </text>
    </comment>
    <comment ref="L3" authorId="0" shapeId="0" xr:uid="{96FD1C22-3A9E-D348-AF55-C801BCF30AA8}">
      <text>
        <r>
          <rPr>
            <sz val="11"/>
            <color rgb="FF000000"/>
            <rFont val="Calibri"/>
            <family val="2"/>
          </rPr>
          <t xml:space="preserve">LECA:
</t>
        </r>
        <r>
          <rPr>
            <sz val="9"/>
            <color rgb="FF000000"/>
            <rFont val="Tahoma"/>
            <family val="2"/>
          </rPr>
          <t>http://hdr.undp.org/en/content/human-development-index-hdi</t>
        </r>
      </text>
    </comment>
    <comment ref="M3" authorId="0" shapeId="0" xr:uid="{BE06C206-BDE6-A340-A180-B6F6C0036EDF}">
      <text>
        <r>
          <rPr>
            <sz val="11"/>
            <color rgb="FF000000"/>
            <rFont val="Calibri"/>
            <family val="2"/>
          </rPr>
          <t xml:space="preserve">Luis Eduardo Calderon Aguilera:
</t>
        </r>
        <r>
          <rPr>
            <sz val="10"/>
            <color rgb="FF000000"/>
            <rFont val="Tahoma"/>
            <family val="2"/>
          </rPr>
          <t>Human Capital Index data.worldbank.org</t>
        </r>
      </text>
    </comment>
    <comment ref="N3" authorId="0" shapeId="0" xr:uid="{257FCC07-C476-A440-A2DC-D66E8D651DCB}">
      <text>
        <r>
          <rPr>
            <sz val="11"/>
            <color rgb="FF000000"/>
            <rFont val="Calibri"/>
            <family val="2"/>
          </rPr>
          <t xml:space="preserve">Luis Eduardo Calderon Aguilera:
</t>
        </r>
        <r>
          <rPr>
            <sz val="10"/>
            <color rgb="FF000000"/>
            <rFont val="Tahoma"/>
            <family val="2"/>
          </rPr>
          <t>2016 most recent data</t>
        </r>
      </text>
    </comment>
    <comment ref="B4" authorId="0" shapeId="0" xr:uid="{863A99EA-FEBE-2B4E-BD70-20BC065CB57A}">
      <text>
        <r>
          <rPr>
            <sz val="11"/>
            <color rgb="FF000000"/>
            <rFont val="Calibri"/>
            <family val="2"/>
          </rPr>
          <t xml:space="preserve">[Threaded comment]
</t>
        </r>
        <r>
          <rPr>
            <sz val="11"/>
            <color rgb="FF000000"/>
            <rFont val="Calibri"/>
            <family val="2"/>
          </rPr>
          <t xml:space="preserve">
</t>
        </r>
        <r>
          <rPr>
            <sz val="11"/>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1"/>
            <color rgb="FF000000"/>
            <rFont val="Calibri"/>
            <family val="2"/>
          </rPr>
          <t xml:space="preserve">
</t>
        </r>
        <r>
          <rPr>
            <sz val="11"/>
            <color rgb="FF000000"/>
            <rFont val="Calibri"/>
            <family val="2"/>
          </rPr>
          <t xml:space="preserve">Comment:
</t>
        </r>
        <r>
          <rPr>
            <sz val="11"/>
            <color rgb="FF000000"/>
            <rFont val="Calibri"/>
            <family val="2"/>
          </rPr>
          <t xml:space="preserve">    http://worldpopulationreview.com/states/california-population/</t>
        </r>
      </text>
    </comment>
    <comment ref="C4" authorId="0" shapeId="0" xr:uid="{EE68891A-05BC-2444-A3DB-B73988F132C8}">
      <text>
        <r>
          <rPr>
            <sz val="11"/>
            <color rgb="FF000000"/>
            <rFont val="Calibri"/>
            <family val="2"/>
          </rPr>
          <t xml:space="preserve">[Threaded comment]
</t>
        </r>
        <r>
          <rPr>
            <sz val="11"/>
            <color rgb="FF000000"/>
            <rFont val="Calibri"/>
            <family val="2"/>
          </rPr>
          <t xml:space="preserve">
</t>
        </r>
        <r>
          <rPr>
            <sz val="11"/>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1"/>
            <color rgb="FF000000"/>
            <rFont val="Calibri"/>
            <family val="2"/>
          </rPr>
          <t xml:space="preserve">
</t>
        </r>
        <r>
          <rPr>
            <sz val="11"/>
            <color rgb="FF000000"/>
            <rFont val="Calibri"/>
            <family val="2"/>
          </rPr>
          <t xml:space="preserve">Comment:
</t>
        </r>
        <r>
          <rPr>
            <sz val="11"/>
            <color rgb="FF000000"/>
            <rFont val="Calibri"/>
            <family val="2"/>
          </rPr>
          <t xml:space="preserve">    http://worldpopulationreview.com/states/california-population/cities/</t>
        </r>
      </text>
    </comment>
    <comment ref="L4" authorId="0" shapeId="0" xr:uid="{ACD3532A-8C23-1249-AA5F-CE39A071F223}">
      <text>
        <r>
          <rPr>
            <sz val="11"/>
            <color rgb="FF000000"/>
            <rFont val="Calibri"/>
            <family val="2"/>
          </rPr>
          <t xml:space="preserve">Luis Eduardo Calderon Aguilera:
</t>
        </r>
        <r>
          <rPr>
            <sz val="10"/>
            <color rgb="FF000000"/>
            <rFont val="Tahoma"/>
            <family val="2"/>
          </rPr>
          <t>All USA</t>
        </r>
      </text>
    </comment>
    <comment ref="P4" authorId="1" shapeId="0" xr:uid="{826F4656-780E-AF44-A472-EC5A75DDA23A}">
      <text>
        <r>
          <rPr>
            <b/>
            <sz val="10"/>
            <color rgb="FF000000"/>
            <rFont val="Tahoma"/>
            <family val="2"/>
          </rPr>
          <t>Luis Eduardo Calderon Aguilera:</t>
        </r>
        <r>
          <rPr>
            <sz val="10"/>
            <color rgb="FF000000"/>
            <rFont val="Tahoma"/>
            <family val="2"/>
          </rPr>
          <t xml:space="preserve">
</t>
        </r>
        <r>
          <rPr>
            <sz val="10"/>
            <color rgb="FF000000"/>
            <rFont val="Tahoma"/>
            <family val="2"/>
          </rPr>
          <t>https://wildlife.ca.gov/Conservation/Marine/MPAs/Network/</t>
        </r>
      </text>
    </comment>
    <comment ref="R4" authorId="0" shapeId="0" xr:uid="{35516751-24C6-B948-963E-D7833029348D}">
      <text>
        <r>
          <rPr>
            <sz val="11"/>
            <color rgb="FF000000"/>
            <rFont val="Calibri"/>
            <family val="2"/>
          </rPr>
          <t xml:space="preserve">Luis Eduardo Calderon Aguilera:
</t>
        </r>
        <r>
          <rPr>
            <sz val="10"/>
            <color rgb="FF000000"/>
            <rFont val="Tahoma"/>
            <family val="2"/>
          </rPr>
          <t>All USA</t>
        </r>
      </text>
    </comment>
    <comment ref="P5" authorId="1" shapeId="0" xr:uid="{07A0FD9F-EF76-4F40-942B-F96FBB645F34}">
      <text>
        <r>
          <rPr>
            <b/>
            <sz val="10"/>
            <color rgb="FF000000"/>
            <rFont val="Tahoma"/>
            <family val="2"/>
          </rPr>
          <t>Luis Eduardo Calderon Aguilera:</t>
        </r>
        <r>
          <rPr>
            <sz val="10"/>
            <color rgb="FF000000"/>
            <rFont val="Tahoma"/>
            <family val="2"/>
          </rPr>
          <t xml:space="preserve">
</t>
        </r>
        <r>
          <rPr>
            <sz val="10"/>
            <color rgb="FF000000"/>
            <rFont val="Tahoma"/>
            <family val="2"/>
          </rPr>
          <t>protectedplanet</t>
        </r>
      </text>
    </comment>
    <comment ref="E14" authorId="0" shapeId="0" xr:uid="{C8AC0282-DA93-4B45-AED8-49092831EA0A}">
      <text>
        <r>
          <rPr>
            <sz val="11"/>
            <color rgb="FF000000"/>
            <rFont val="Calibri"/>
            <family val="2"/>
          </rPr>
          <t xml:space="preserve">Luis Eduardo Calderon Aguilera:
</t>
        </r>
        <r>
          <rPr>
            <sz val="10"/>
            <color rgb="FF000000"/>
            <rFont val="Calibri"/>
            <family val="2"/>
          </rPr>
          <t>http://renacyt.concytec.gob.pe/</t>
        </r>
      </text>
    </comment>
    <comment ref="L16" authorId="0" shapeId="0" xr:uid="{9D5C9CB4-0414-4A40-9554-B85F30984E19}">
      <text>
        <r>
          <rPr>
            <sz val="11"/>
            <color rgb="FF000000"/>
            <rFont val="Calibri"/>
            <family val="2"/>
          </rPr>
          <t xml:space="preserve">LECA:
</t>
        </r>
        <r>
          <rPr>
            <sz val="9"/>
            <color rgb="FF000000"/>
            <rFont val="Tahoma"/>
            <family val="2"/>
          </rPr>
          <t xml:space="preserve">World HDI
</t>
        </r>
      </text>
    </comment>
  </commentList>
</comments>
</file>

<file path=xl/sharedStrings.xml><?xml version="1.0" encoding="utf-8"?>
<sst xmlns="http://schemas.openxmlformats.org/spreadsheetml/2006/main" count="3268" uniqueCount="1852">
  <si>
    <t xml:space="preserve">MX = Mexico; GT = Guatemala; SV = El Salvador; HN = Honduras; NI = Nicaragua; CR = Costa Rica; PA = Panama; CO = Colombia; EC = Ecuador; PE = Peru; CL = Chile and Ca = California. </t>
  </si>
  <si>
    <t>Item</t>
  </si>
  <si>
    <t>Country</t>
  </si>
  <si>
    <t>PT</t>
  </si>
  <si>
    <t>AU</t>
  </si>
  <si>
    <t>TI</t>
  </si>
  <si>
    <t>SO</t>
  </si>
  <si>
    <t>AB</t>
  </si>
  <si>
    <t>PY</t>
  </si>
  <si>
    <t>DI</t>
  </si>
  <si>
    <t>MX</t>
  </si>
  <si>
    <t>J</t>
  </si>
  <si>
    <t>Kumagai, JA; Costa, MT; Ezcurra, E; Aburto-Oropeza, O</t>
  </si>
  <si>
    <t>Prioritizing mangrove conservation across Mexico to facilitate 2020 NDC ambition</t>
  </si>
  <si>
    <t>AMBIO</t>
  </si>
  <si>
    <t>There is a scale mismatch between mangrove conservation and carbon emission mitigation policies despite mangroves contributing disproportionally to global carbon sequestration. Using Mexico as a case study in the integration of these scales, we estimate mangrove carbon value and deforestation rates at the municipio (local government) scale and develop a prioritization model that indicates where to focus conservation efforts. By using previously published global models of carbon stocks, Mexico-specific carbon sequestration data, and calculating gross deforestation, we found that the current rate of deforestation will result in a social cost of 392.0 (+/- 7.4) million US$ over the next 25 years. The prioritization model identified 26 municipios of 175, where if all mangroves are conserved, 50% of this cost could be avoided. Bridging the gap between research and governmental action using local initiatives will be paramount for the effective management of mangrove carbon.</t>
  </si>
  <si>
    <t>10.1007/s13280-020-01334-8</t>
  </si>
  <si>
    <t>Fulford, RS; Russell, M; Hagy, JD; Breitburg, D</t>
  </si>
  <si>
    <t>Managing estuaries for ecosystem function</t>
  </si>
  <si>
    <t>GLOBAL ECOLOGY AND CONSERVATION</t>
  </si>
  <si>
    <t>Estuary management is limited by lack of consensus on operational tools for handling multiple conflicting management objectives. One critical step to this goal is a shift from individual problems to a focus on maintaining ecosystem functions that benefit humans. If function is maintained, then the ecosystem is said to be functionally equivalent to its unimpacted state, which is sufficient for management. We propose an adaptation of a functional equivalency (FE) assessment approach from marine fishery management and use a case study demonstration to address how this approach can be integrated into existing ecosystem assessment tools. The functional equivalency framework has three components for implementation: definition of target ecosystem functions, measurable metrics of ecosystem functions, and policy-based thresholds for each metric that indicate when functional equivalency is lost and must be restored. Each case study is an application of available data, models, and management policy to define these ecosystem function components. We intend to foster discussion and future work on integrating the FE approach into existing ecosystem assessment tools. Data requirements are high, as is the necessary integration between science and policy. The results can be a more integrated management approach focused on maintenance of ecosystem functions most beneficial to humans. (C) 2019 Published by Elsevier B.V.</t>
  </si>
  <si>
    <t>10.1016/j.gecco.2019.e00892</t>
  </si>
  <si>
    <t>Morales-de-Anda, D; Cupul-Magana, AL; Rodriguez-Zaragoza, FA; Aguilar-Betancourt, C; Gonzalez-Sanson, G; Rodriguez-Troncoso, AP</t>
  </si>
  <si>
    <t>Reef fish functional composition and metrics reveal spatial differences in three protected islands in the Eastern Pacific</t>
  </si>
  <si>
    <t>MARINE ECOLOGY PROGRESS SERIES</t>
  </si>
  <si>
    <t>Reef fish assemblages in the Eastern Pacific (EP) represent an interesting system to understand how areas with lower diversity respond to multiple factors and their effect on ecosystem functions and services. Among the multiple approaches that have emerged, the evaluation of functional metrics provides an initial comprehension of these relationships. In this context, to better understand reef fish variability in the EP, we evaluated spatial differences in ecological metrics, the composition of fish assemblages, and their relationship with habitat structure in coral communities at 3 islands in Mexico (Marietas, Isabel, and Cleof as). To include a functional approach, we created a functional entity (FE) matrix using species abundance and 6 categorical functional traits; specifically, we calculated ecological metrics that reflect the representation or under-representation of species in the functions or FEs (redundancy and vulnerability) and the rarity in FEs and species and their relationship with habitat structure. Overall, most of the fish FEs in the EP were represented by 1 species (i.e. high vulnerability and low functional redundancy). Despite the low redundancy recorded in the islands, reef fish performed multiple key functions; however, many functions remained rare. Furthermore, both metrics and fish composition showed high variability among sites and islands, but this variability was only partially explained by a few variables of habitat structure (i.e. rugosity). These results, in combination with the unique characteristics of coral communities in the EP, highlight the need to identify the drivers of fish assemblages and their effect on the ecosystem processes and services in order to implement unique management strategies for each island.</t>
  </si>
  <si>
    <t>10.3354/meps13186</t>
  </si>
  <si>
    <t>Linero-Cueto, JR; Zaytsev, O</t>
  </si>
  <si>
    <t>Vertical structure and seasonal variability of the shelf currents off Bahia Magdalena, Mexico in 2011-2012: ADCP measurements</t>
  </si>
  <si>
    <t>REGIONAL STUDIES IN MARINE SCIENCE</t>
  </si>
  <si>
    <t>Currents in the continental shelf off Bahia Magdalena were examined with an Acoustic Doppler Current Profiler (ADCP) anchored at a depth of 100 m from February 2011 to February 2012. Variability of the currents in the entire water column was modulated by tidal movements, which represented approximately 22% (15% diurnal, 7% semidiurnal) of the total kinetic energy. These movements had a steep vertical structure characterised by diurnal currents with average speed up to 60 cm s(-1) at the surface layer of 20 m in depth. Below this depth, the tide harmonic amplitudes decreased rapidly to a relatively weak barotropic flux. Movements in the upper layer were dominated by a diurnal radiational S-1 constituent, which was coherent with the local sea breeze. Significant sea currents of semidiurnal radiational S-2 constituent were also associated with sea breezes. The components of the gravitational tide showed a barotropic characteristic in the entire water column, except for M-2 harmonics that had intensification at the surface layer. The analysis of residual currents confirmed an important feature of the shelf circulation in the southern part of the Baja California peninsula, which consists in the formation of a northward barotropic flow in the entire water column in summer (July-beginning of August). This flow provides an intrusion of tropical water masses along the coast at least to the middle part of the peninsula. Similar manifestations are occasionally observed in the autumn months. (C) 2020 Published by Elsevier B.V.</t>
  </si>
  <si>
    <t>10.1016/j.rsma.2020.101165</t>
  </si>
  <si>
    <t>Millan-Aguilar, O; Nettel-Hernanz, A; Hurtado-Oliva, MA; Dodd, RS; Flores-Cardenas, F; Manzano-Sarabia, M</t>
  </si>
  <si>
    <t>Landscape Metrics and Conservation Status of Five Mangrove Wetlands in the Eastern Gulf of California Margin</t>
  </si>
  <si>
    <t>JOURNAL OF COASTAL RESEARCH</t>
  </si>
  <si>
    <t>Ecological significance and relevance of mangrove wetlands has been widely highlighted worldwide. Nevertheless, human-derived impacts and climate variability are increasing threats to these ecosystems in the last decades. Mangroves from Sinaloa (Mexico) integrate a large wetland corridor and provide several ecosystem services; however, diverse stressors could be increasing their vulnerability and associated biodiversity. The conservation status of five mangrove wetlands in this region was assessed through remote sensing techniques, landscape metrics, official databases and in situ records. In general, a decrease on mangrove cover was observed, excepting Estero de Urias and Ceuta, while aquaculture increased in all sites, with a greatest coverage in Santa Maria-La Reforma (increased 2057 ha in 18 years). The largest annual rate of change was observed in Huizache-Caimanero (-0.99%). Although conservation programs exist, there are signs of deterioration of mangrove wetlands according to this study.</t>
  </si>
  <si>
    <t>10.2112/JCOASTRES-D-18-00060.1</t>
  </si>
  <si>
    <t>Diaz, S; Settele, J; Brondizio, ES; Ngo, HT; Agard, J; Arneth, A; Balvanera, P; Brauman, KA; Butchart, SHM; Chan, KMA; Garibaldi, LA; Ichii, K; Liu, JG; Subramanian, SM; Midgley, GF; Miloslavich, P; Molnar, Z; Obura, D; Pfaff, A; Polasky, S; Purvis, A; Razzaque, J; Reyers, B; Chowdhury, RR; Shin, YJ; Visseren-Hamakers, I; Willis, KJ; Zayas, CN</t>
  </si>
  <si>
    <t>Pervasive human-driven decline of life on Earth points to the need for transformative change</t>
  </si>
  <si>
    <t>SCIENCE</t>
  </si>
  <si>
    <t>The human impact on life on Earth has increased sharply since the 1970s, driven by the demands of a growing population with rising average per capita income. Nature is currently supplying more materials than ever before, but this has come at the high cost of unprecedented global declines in the extent and integrity of ecosystems, distinctness of local ecological communities, abundance and number of wild species, and the number of local domesticated varieties. Such changes reduce vital benefits that people receive from nature and threaten the quality of life of future generations. Both the benefits of an expanding economy and the costs of reducing nature's benefits are unequally distributed. The fabric of life on which we all depend-nature and its contributions to people-is unravelling rapidly. Despite the severity of the threats and lack of enough progress in tackling them to date, opportunities exist to change future trajectories through transformative action. Such action must begin immediately, however, and address the root economic, social, and technological causes of nature's deterioration.</t>
  </si>
  <si>
    <t>10.1126/science.aax3100</t>
  </si>
  <si>
    <t>Garcon, V; Karstensen, J; Palacz, A; Telszewski, M; Lara, TA; Breitburg, D; Chavez, F; Coelho, P; Cornejo-D'Ottone, M; Santos, C; Fiedler, B; Gallo, ND; Gregoire, M; Gutierrez, D; Hernandez-Ayon, M; Isensee, K; Koslow, T; Levin, L; Marsac, F; Maske, H; Mbaye, BC; Montes, I; Naqvi, W; Pearlman, J; Pinto, E; Pitcher, G; Pizarro, O; Rose, K; Shenoy, D; Van der Plas, A; Vito, MR; Weng, K</t>
  </si>
  <si>
    <t>Multidisciplinary Observing in the World Ocean's Oxygen Minimum Zone Regions: From Climate to Fish - The VOICE Initiative</t>
  </si>
  <si>
    <t>FRONTIERS IN MARINE SCIENCE</t>
  </si>
  <si>
    <t>Multidisciplinary ocean observing activities provide critical ocean information to satisfy ever-changing socioeconomic needs and require coordinated implementation. The upper oxycline (transition between high and low oxygen waters) is fundamentally important for the ecosystem structure and can be a useful proxy for multiple observing objectives connected to eastern boundary systems (EBSs) that neighbor oxygen minimum zones (OMZs). The variability of the oxycline and its impact on the ecosystem (VOICE) initiative demonstrates how societal benefits drive the need for integration and optimization of biological, biogeochemical, and physical components of regional ocean observing related to EBS. In liaison with the Global Ocean Oxygen Network, VOICE creates a roadmap toward observation-model syntheses for a comprehensive understanding of selected oxycline-dependent objectives. Local to global effects, such as habitat compression or deoxygenation trends, prompt for comprehensive observing of the oxycline on various space and time scales, and for an increased awareness of its impact on ecosystem services. Building on the Framework for Ocean Observing (FOO), we present a first readiness level assessment for ocean observing of the oxycline in EBS. This was to determine current ocean observing design and future needs in EBS regions (e.g., the California Current System, the Equatorial Eastern Pacific off Ecuador, the Peru-Chile Current system, the Northern Benguela off Namibia, etc.) building on the FOO strategy. We choose regional champions to assess the ocean observing design elements proposed in the FOO, namely, requirement processes, coordination of observational elements, and data management and information products and the related best practices. The readiness level for the FOO elements was derived for each EBS through a similar and very general ad hoc questionnaire. Despite some weaknesses in the questionnaire design and its completion, an assessment was achievable. We found that fisheries and ecosystem management are a societal requirement for all regions, but maturity levels of observational elements and data management and information products differ substantially. Identification of relevant stakeholders, developing strategies for readiness level improvements, and building and sustaining infrastructure capacity to implement these strategies are fundamental milestones for the VOICE initiative over the next 2-5 years and beyond.</t>
  </si>
  <si>
    <t>10.3389/fmars.2019.00722</t>
  </si>
  <si>
    <t>Santini, NS; Lovelock, CE; Hua, Q; Zawadzki, A; Mazumder, D; Mercer, TR; Munoz-Rojas, M; Hardwick, SA; Madala, BS; Cornwell, W; Thomas, T; Marzinelli, EM; Adam, P; Paul, S; Verges, A</t>
  </si>
  <si>
    <t>Natural and Regenerated Saltmarshes Exhibit Similar Soil and Belowground Organic Carbon Stocks, Root Production and Soil Respiration</t>
  </si>
  <si>
    <t>ECOSYSTEMS</t>
  </si>
  <si>
    <t>Saltmarshes provide many valuable ecosystem services including storage of a large amount of 'blue carbon' within their soils. To date, up to 50% of the world's saltmarshes have been lost or severely degraded primarily due to a variety of anthropogenic pressures. Previous efforts have aimed to restore saltmarshes and their ecosystem functions, but the success of these efforts is rarely evaluated. To fill this gap, we used a range of metrics, including organic carbon stocks, root production, soil respiration and microbial communities to compare natural and a 20-year restoration effort in saltmarsh habitats within the Sydney Olympic Park in New South Wales, Australia. We addressed four main questions: (1) Have above- and belowground plant biomass recovered to natural levels? (2) Have organic carbon stocks of soils recovered? (3) Are microbial communities similar between natural and regenerated saltmarshes? and (4) Are microbial communities at both habitats associated to ecosystem characteristics? For both soil organic carbon stocks and belowground biomass, we found no significant differences between natural and regenerated habitats (F-(1,F-14) = 0.47, p = 0.5; F-(1,F-42) = 0.08, p = 0.76). Aboveground biomass was higher in the natural habitat compared to the regenerated habitat (F-(1,F-20) = 27.3, p &lt; 0.0001), which may result from a site-specific effect: protection from erosion offered by a fringing mangrove forest in the natural habitat but not the regenerated habitat. Our microbial community assessment indicated that restored and natural saltmarsh habitats were similar at a phylum level, with the exception of a higher proportion of Proteobacteria in the rhizosphere of saltmarshes from the regenerated habitat (p &lt; 0.01). Abundance of both Desulfuromonas and Geobacter was associated with high carbon and nitrogen densities in soils indicating that these genera may be key for the recovery of ecosystem characteristics in saltmarshes. Our restored and natural saltmarsh soils store at 30 cm depth similar levels of organic carbon: 47.9 Mg OC ha(-1) to 64.6 Mg OC ha(-1). Conservation of urban saltmarshes could be important for 'blue carbon' programmes aimed at mitigating atmospheric carbon dioxide.</t>
  </si>
  <si>
    <t>10.1007/s10021-019-00373-x</t>
  </si>
  <si>
    <t>Loucks, DP</t>
  </si>
  <si>
    <t>Developed river deltas: are they sustainable?</t>
  </si>
  <si>
    <t>ENVIRONMENTAL RESEARCH LETTERS</t>
  </si>
  <si>
    <t>Background. Coastal river deltas provide multiple ecosystem services. Many deltas serve as major centers of agriculture, industry and commerce. The annual economic benefits derived from major deltas are often a substantial fraction of a country?s GDP. Yet, many deltas are losing land due to erosion, subsidence and subsequent flooding. Such vulnerabilities are often increased due to local land and water management decisions, relative sea-level rise, and increases in climate extremes. Aim of this review. Considerable literature exists addressing the formation of deltas and the effects of increasing urbanization, industrialization and crop and fish production, increases in relative sea level rise, and decreasing sediment deposition. This leads to the question: are the economic, environmental, ecological and social benefits derived from developed river deltas sustainable?This review focuses on this question. Methods/Design. Over 180 published documents were identified and reviewed using various search engines and key words. These key words included river deltas; delta sustainability, vulnerability, resilience, coasts, ecology, hazards, erosion, water management, urbanization, reclamation, agriculture, governance, pollution, geomorphology, economic development, socio-economic changes, and delta wetlands; relative sea level change; sediment trapping; sand mining; salinity intrusion; coastal restoration; estuarine engineering; shoreline evolution; estuarine processes; and the names of specific river basin deltas. Review Results/Synthesis and Discussion. Deltas provide humans important resources and ecosystem services leading to their intensive development. The impacts of this development, together with sea-level rise, threatens the sustainability of many river deltas. Various management and governance measures are available to help sustain deltas. Controls on land use, improved farming and transport technology, wetland habitat protection, and d improved governance are some that might help sustain the economic and ecological services provided by deltas. However, increased population growth and the impacts of climate change will put increased pressure on deltas and the benefits derived from them.</t>
  </si>
  <si>
    <t>10.1088/1748-9326/ab4165</t>
  </si>
  <si>
    <t>Silva, R; Chavez, V; Bouma, TJ; van Tussenbroek, BI; Arkema, KK; Martinez, ML; Oumeraci, H; Heymans, JJ; Osorio, AF; Mendoza, E; Mancuso, M; Asmus, M; Pereira, P</t>
  </si>
  <si>
    <t>The Incorporation of Biophysical and Social Components in Coastal Management</t>
  </si>
  <si>
    <t>ESTUARIES AND COASTS</t>
  </si>
  <si>
    <t>Change is inherent in coastal systems, which are amongst the most dynamic ones on Earth. Increasing anthropogenic pressure on coastal zones interferes with natural coastal dynamics and can cause ecosystem imbalances that render the zones less stable. Furthermore, human occupation of coastal zones often requires an uncharacteristic degree of stability for these inherently dynamic coastal systems. Coastal management teams face multifaceted challenges in protecting, rehabilitating and conserving coastal systems. Diverse monitoring schemes and modelling tools have been developed to address these challenges. In this article, we explore various perspectives: the integration of biophysical, ecological and social components; the uncertainties of diverse data sources; and the development of flexible coastal interventions. We propose general criteria and guidance for an Ecosystem-based Management (EbM) to coastal management, which aims primarily at adaptation to global change and uncertainties, and to managing and integrating social aspects and biophysical components based on the flows of energy and matter.</t>
  </si>
  <si>
    <t>10.1007/s12237-019-00559-5</t>
  </si>
  <si>
    <t>Schoonees, T; Mancheno, AG; Scheres, B; Houma, TJ; Silva, R; Schlurmann, T; Schuttrumpf, H</t>
  </si>
  <si>
    <t>Hard Structures for Coastal Protection, Towards Greener Designs</t>
  </si>
  <si>
    <t>Over recent years, many coastal engineering projects have employed the use of soft solutions as these are generally less environmentally damaging than hard solutions. However, in some cases, local conditions hinder the use of soft solutions, meaning that hard solutions have to be adopted or, sometimes, a combination of hard and soft measures is seen as optimal. This research reviews the use of hard coastal structures on the foreshore (groynes, breakwaters and jetties) and onshore (seawalls and dikes). The purpose, functioning and local conditions for which these structures are most suitable are outlined. A description is provided on the negative effects that these structures may have on morphological, hydrodynamic and ecological conditions. To reduce or mitigate these negative impacts, or to create new ecosystem services, the following nature-based adaptations are proposed and discussed: (1) applying soft solutions complementary to hard solutions, (2) mitigating morphological and hydrodynamic changes and (3) ecologically enhancing hard coastal structures. The selection and also the success of these potential adaptations are highly dependent on local conditions, such as hydrodynamic forcing, spatial requirements and socioeconomic factors. The overview provided in this paper aims to offer an interdisciplinary understanding, by giving general guidance on which type of solution is suitable for given characteristics, taking into consideration all aspects that are key for environmentally sensitive coastal designs. Overall, this study aims to provide guidance at the interdisciplinary design stage of nature-based coastal defence structures.</t>
  </si>
  <si>
    <t>10.1007/s12237-019-00551-z</t>
  </si>
  <si>
    <t>Maximiliano-Cordova, C; Salgado, K; Martinez, ML; Mendoza, E; Silva, R; Guevara, R; Feagin, RA</t>
  </si>
  <si>
    <t>Does the Functional Richness of Plants Reduce Wave Erosion on Embryo Coastal Dunes?</t>
  </si>
  <si>
    <t>Coastal erosion is a natural process, whose intensity and occurrence have increased due to natural and anthropogenic factors. To protect the coasts, the use of hard infrastructure is a widespread practice that can be effective, mostly at a local scale. However, recent evidence also shows that downstream erosion can be accelerated in adjacent zones. Because of this, natural barriers such as coastal dunes and their plant cover have gained attention, but there is a general lack of information about the role that different species (and combinations of species) play in coastal protection. The aim of this study was to explore if the functional richness of plant species helps reduce wave erosion on embryo coastal dunes. In a wave flume, we set up a 1:1 scale artificial dune covered with different combinations of plant species (Ipomoeae pes-caprae, Sesuvium portulacastrum, and Sporobolus virginicus) and exposed it to simulated "storm waves". We found that erosion was reduced in dunes covered by plants, but such protection was species-specific and the effectiveness of protection varied over time. Ipomoea was the most effective specie for protection. Differences between species and combinations of species were associated with their physical attributes such as growth form and plant architecture. Although we found that there are species that offer little or no protection from hydrodynamic forces, they may still be important for coastal protection through their ability to build embryo dunes through eolian processes. Indeed, nature-based coastal protection is likely to be an effective alternative to engineered solutions at many sites, but the protection provided is species-specific.</t>
  </si>
  <si>
    <t>10.1007/s12237-019-00537-x</t>
  </si>
  <si>
    <t>Osorio-Cano, JD; Alcerreca-Huerta, JC; Marino-Tapia, I; Osorio, AF; Acevedo-Ramirez, C; Enriquez, C; Costa, M; Pereira, P; Mendoza, E; Escudero, M; Astorga-Moar, A; Lopez-Gonzalez, J; Appendini, CM; Silva, R; Oumeraci, H</t>
  </si>
  <si>
    <t>Effects of Roughness Loss on Reef Hydrodynamics and Coastal Protection: Approaches in Latin America</t>
  </si>
  <si>
    <t>Reefs are known to provide coastal protection and important ecosystem services for many coastlines around the world. Physical processes such as wave damping, sediment transport and nearshore hydrodynamics are closely related to the coastal protection services provided by reefs. The steep-fronted bathymetries of reefs cause abrupt wave transformations and wave damping alongshore, while reef roughness has an important contribution to coastal protection. Five Latin-American case studies are presented to illustrate the coastal protection offered by reefs and their contribution to wave damping. The methodologies applied (e.g. numerical modelling, field measurements) and reef conditions (e.g. reef degradation scenarios and contribution of reef roughness) are listed. Considerable efforts have been made towards diagnosing, understanding and modelling the hydrodynamic transformations induced by reefs. Based on physical and field surveys, roughness and friction parameters were derived in order to implement calibrated and validated numerical models. Discussion on the advantages and disadvantages of the different models applied in the study cases is provided as well as on the needs of highlighting physical processes and the analysis of reef hydrodynamics for supporting appropriate ecosystem-based management.</t>
  </si>
  <si>
    <t>10.1007/s12237-019-00584-4</t>
  </si>
  <si>
    <t>Bacon, E; Gannon, P; Stephen, S; Seyoum-Edjigu, E; Schmidt, M; Lang, B; Sandwith, T; Xin, J; Arora, S; Adham, KN; Espinoza, AJR; Qwathekana, M; Prates, APL; Shestakov, A; Cooper, D; Ervin, J; Dias, BFD; Leles, B; Attallah, M; Mulongoy, J; Gidda, SB</t>
  </si>
  <si>
    <t>Aichi Biodiversity Target 11 in the like-minded megadiverse countries</t>
  </si>
  <si>
    <t>JOURNAL FOR NATURE CONSERVATION</t>
  </si>
  <si>
    <t>The group of like-minded megadiverse countries (LMMCs), which harbours a wealth of biological and cultural diversity, adopted a Carta in 2016 to accelerate progress towards achieving Aichi Biodiversity Target 11. This paper presents the progress made over the last two years and an analysis of the LMMCs' national priority actions; approved Global Environment Facility, GEF-5 and GEF-6 protected area-related biodiversity projects; and relevant targets, goals, and actions from National Biodiversity Strategies and Action Plans (NBSAPs). Through their recent actions, these countries have contributed to progress in Target 11, especially with respect to marine protected area expansion, where they contributed one-sixth of the area added in national waters over the past two years. Results indicate that if implemented as planned, actions proposed by the LMMCs will increase terrestrial and marine protected area coverage by 1,106,148 km(2) and 192,214 km(2) respectively. Of these commitments, 227,230 km(2) in terrestrial and 144,475 km(2) in marine protected areas have the highest chance of being implemented. In total, 741 commitments were identified from the above sources, with implications on the qualitative elements of Target 11 (coverage of areas important for biodiversity, areas important for ecosystem services, ecological representation, connectivity, effective management, equitable management, and integration into the wider landscapes and seascapes). Of these 741 commitments, 25% showed a strong likelihood of being implemented. The country-level analysis of all commitments indicates that equitable management and integration will show the most progress, measured against identified gaps, if commitments are implemented as proposed. This progress on the qualitative elements of Target 11 in the LMMCs will also provide benefits and co-benefits for other Aichi Targets and for the requirements of other multi-lateral environmental agreements, as well as at the global level.</t>
  </si>
  <si>
    <t>10.1016/j.jnc.2019.125723</t>
  </si>
  <si>
    <t>Roldan, VA; Galvan, DE; Lopes, PFM; Lopez, J; Bellamy, AS; Gallego, F; Cinti, A; Rius, P; Schroter, B; Aguado, M; Barriga, AM; Pittman, J; Avila-Flores, G; Lopez-Gomez, CP; Gongora, ME</t>
  </si>
  <si>
    <t>Are we seeing the whole picture in land-sea systems? Opportunities and challenges for operationalizing the ES concept</t>
  </si>
  <si>
    <t>ECOSYSTEM SERVICES</t>
  </si>
  <si>
    <t>The concept of Ecosystem Services (ES) highlights that human wellbeing depends on nature and is a 'whole system aware' view. Land-sea systems are examples of complex systems including interfaces that can be perceived as boundaries, overlooking connections of the whole system. We explored the occurrence of several features of scientific knowledge building and governance of these systems that can hinder the recognition of connectivity, challenging an ES approach. We analyzed online survey responses from academics representing 22 research institutions and 13 case studies, all from Latin America. Results showed that the generation of scientific knowledge is not integrally approached and there are deficiencies in researchers' communication with stakeholders across the land-sea interface. These drawbacks in scientific knowledge building could be one of the reasons why an ES approach is rarely applied on governance of land-sea systems. The cases showed segmented governance schemes and that conflict situations enhance the visibility of ecosystem relations. The establishment of long-lasting institutional instruments and the involvement of intermediaries connecting sectors are complementary paths to improve integrated governance. Using ES as a boundary concept could improve integration between sectors and ES trade-off analysis can help to introduce ecosystem relations to stakeholders related to their own interests.</t>
  </si>
  <si>
    <t>10.1016/j.ecoser.2019.100966</t>
  </si>
  <si>
    <t>Duffy, JE; Benedetti-Cecchi, L; Trinanes, J; Muller-Karger, FE; Ambo-Rappe, R; Bostrom, C; Buschmann, AH; Byrnes, J; Coles, RG; Creed, J; Cullen-Unsworth, LC; Diaz-Pulido, G; Duarte, CM; Edgar, GJ; Fortes, M; Goni, G; Hu, CM; Huang, XP; Hurd, CL; Johnson, C; Konar, B; Krause-Jensen, D; Krumhansl, K; Macreadie, P; Marsh, H; McKenzie, LJ; Mieszkowska, N; Miloslavich, P; Montes, E; Nakaoka, M; Norderhaug, KM; Norlund, LM; Orth, RJ; Prathep, A; Putman, NF; Samper-Villarreal, J; Serrao, EA; Short, F; Pinto, IS; Steinberg, P; Stuart-Smith, R; Unsworth, RKF; van Keulen, M; van Tussenbroek, BI; Wang, MQ; Waycott, M; Weatherdon, LV; Wernberg, T; Yaakub, SM</t>
  </si>
  <si>
    <t>Toward a Coordinated Global Observing System for Seagrasses and Marine Macroalgae</t>
  </si>
  <si>
    <t>In coastal waters around the world, the dominant primary producers are benthic macrophytes, including seagrasses and macroalgae, that provide habitat structure and food for diverse and abundant biological communities and drive ecosystem processes. Seagrass meadows and macroalgal forests play key roles for coastal societies, contributing to fishery yields, storm protection, biogeochemical cycling and storage, and important cultural values. These socio-economically valuable services are threatened worldwide by human activities, with substantial areas of seagrass and macroalgal forests lost over the last half-century. Tracking the status and trends in marine macrophyte cover and quality is an emerging priority for ocean and coastal management, but doing so has been challenged by limited coordination across the numerous efforts to monitor macrophytes, which vary widely in goals, methodologies, scales, capacity, governance approaches, and data availability. Here, we present a consensus assessment and recommendations on the current state of and opportunities for advancing global marine macrophyte observations, integrating contributions from a community of researchers with broad geographic and disciplinary expertise. With the increasing scale of human impacts, the time is ripe to harmonize marine macrophyte observations by building on existing networks and identifying a core set of common metrics and approaches in sampling design, field measurements, governance, capacity building, and data management. We recommend a tiered observation system, with improvement of remote sensing and remote underwater imaging to expand capacity to capture broad-scale extent at intervals of several years, coordinated with strati fied in situ sampling annually to characterize the key variables of cover and taxonomic or functional group composition, and to provide ground-truth. A robust networked system of macrophyte observations will be facilitated by establishing best practices, including standard protocols, documentation, and sharing of resources at all stages of work flow, and secure archiving of open-access data. Because such a network is necessarily distributed, sustaining it depends on close engagement of local stakeholders and focusing on building and long-term maintenance of local capacity, particularly in the developing world. Realizing these recommendations will producemore effective, efficient, and responsive observing, a more accurate global picture of change in vegetated coastal systems, and stronger international capacity for sustaining observations.</t>
  </si>
  <si>
    <t>10.3389/fmars.2019.00317</t>
  </si>
  <si>
    <t>Cross, JN; Turner, JA; Cooley, SR; Newton, JA; Azetsu-Scott, K; Chambers, RC; Dugan, D; Goldsmith, K; Gurney-Smith, H; Harper, AR; Jewett, EB; Joy, D; King, T; Klinger, T; Kurz, M; Morrison, J; Motyka, J; Ombres, EH; Saba, G; Silva, EL; Smits, E; Vreeland-Dawson, J; Wickes, L</t>
  </si>
  <si>
    <t>Building the Knowledge-to-Action Pipeline in North America: Connecting Ocean Acidification Research and Actionable Decision Support</t>
  </si>
  <si>
    <t>Ocean acidification (OA) describes the progressive decrease in the pH of seawater and other cascading chemical changes resulting from oceanic uptake of atmospheric carbon. These changes can have important implications for marine ecosystems, creating risk for commercial industries, subsistence communities, cultural practices, and recreation. Characterizing the extent of acidification and predicting the ramifications for marine and freshwater resources and ecosystem services are critical to national and international climate mitigation discussions and to local communities that rely on these resources. Based on critical grassroots connections between scientists, stakeholders and decision makers, "Knowledge-to-Action" networks for ocean acidification issues have formed at local, regional and international scales to take action. Here, we review three examples of North American groups elevating the issue of ocean acidification at these three levels. They each focus on developing practicable, implementable steps to mitigate causes, to adapt to unavoidable change, and to build resilience to changing ocean conditions in the marine environment and coastal communities. While these first steps represent critical efforts in protecting ecosystems and economies from the risks posed by ocean acidification, some challenges remain. Sensitivity and risk to OA varies by region, species and ecosystems; priorities for action can vary between multiple and conflicting partners; evidence-based strategies for OA risk mitigation are still in the early stages; and gaps remain between scientific research and actionable decision-maker support products. However, the scaled networks profiled here have proven to be adept at identifying and addressing these barriers to action. In the future, it will be critical to expand funding for food web impact studies and development of decision support tools, and to maintain the connections between scientists and marine resource users to build resilience to ocean acidification impacts.</t>
  </si>
  <si>
    <t>10.3389/fmars.2019.00356</t>
  </si>
  <si>
    <t>Ochoa-Gomez, JG; Lluch-Cota, SE; Rivera-Monroy, VH; Lluch-Cota, DB; Troyo-Dieguez, E; Oechel, W; Serviere-Zaragoza, E</t>
  </si>
  <si>
    <t>Mangrove wetland productivity and carbon stocks in an arid zone of the Gulf of California (La Paz Bay, Mexico)</t>
  </si>
  <si>
    <t>FOREST ECOLOGY AND MANAGEMENT</t>
  </si>
  <si>
    <t>Mangroves provide multiple ecosystem services (ESs), including fish and wildlife habitat, protection from coastal erosion and flooding impacts, food resources, water quality, carbon sequestration and storage. However, most of the mangrove wetlands structural and functional information useful to evaluate the quality, quantity and monetary value of its ESs has been obtained from studies at tropical latitudes usually dominated by large deltas and extensive coastal lagoon and estuaries. Thus, there is a major data gap for mangrove wetlands located in arid and semi-arid regions due to their limited land cover and location at the boundary of transitional climate gradients. Here we analyze the spatial distribution of mangrove wetlands carbon stocks and net primary productivity (i.e., litterfall and root productivity) in La Paz Bay, an arid coastal region in the Gulf of California, Mexico, where mangrove wetlands are spatially distributed in conspicuously extensive patches. We used this information to qualitatively rank ESs. Three peri-urban mangrove wetland sites (Balandra, Enfermeria, and Zacatecas) were characterized by different degrees of anthropogenic impact. Aboveground biomass (interval: 13.6 to 31.6 Mg C ha(-1)) was in the lower range when compared globally. The average C storage in mangrove soils (at 45 cm depth) in La Paz Bay is 175 Mg C ha(-1), which is higher than the values reported for other arid zones (&gt;= 1 m soil depth: 43-156 Mg C ha(-1)). Belowground root biomass and productivity values (roots range: 0.22-0.31 Mg C ha(-1); fine roots NPP: 0.06-0.09 Mg C ha(-1) yr(-1)) were in the lower range. We found distinct differences in aboveground C storage values among sites where mangrove species formed monospecific stands across the landscape within each site. Areas dominated by the species Rhizophora mangle reflected the highest soil C density values (208.9 +/- 144.6 Mg C ha(-1)), followed by Laguncularia racemosa (181.4 +/- 118.2 Mg C ha(-1)) and Avicennia germinans (155.5 +/- 72.1 Mg C ha(-1)). We identified ESs provided by each of the sites, including both cultural (i.e., ecotourism; especially in Balandra), and provisioning (fisheries) services. Our study is a first step in the quantitative assessment of functional and structural properties as ESs of arid mangrove wetlands in La Paz Bay that could be readily translated into robust economic estimates for this arid coastal region.</t>
  </si>
  <si>
    <t>10.1016/j.foreco.2019.03.059</t>
  </si>
  <si>
    <t>Lu, WH; Cusack, C; Baker, M; Wang, T; Chen, MB; Paige, K; Zhang, XF; Levin, L; Escobar, E; Amon, D; Yin, Y; Reitz, A; Neves, AAS; O'Rourke, E; Mannarini, G; Pearlman, J; Tinker, J; Horsburgh, KJ; Lehodey, P; Pouliquen, S; Dale, T; Zhao, P; Yang, YF</t>
  </si>
  <si>
    <t>Successful Blue Economy Examples With an Emphasis on International Perspectives</t>
  </si>
  <si>
    <t>Careful definition and illustrative case studies are fundamental work in developing a Blue Economy. As blue research expands with the world increasingly understanding its importance, policy makers and research institutions worldwide concerned with ocean and coastal regions are demanding further and improved analysis of the Blue Economy. Particularly, in terms of the management connotation, data access, monitoring, and product development, countries are making decisions according to their own needs. As a consequence of this lack of consensus, further dialogue including this cases analysis of the blue economy is even more necessary. This paper consists of four chapters: (I) Understanding the concept of Blue Economy, (II) Defining Blue economy theoretical cases, (III) Introducing Blue economy application cases and (IV) Providing an outlook for the future. Chapters (II) and (III) summarizes all the case studies into nine aspects, each aiming to represent different aspects of the blue economy. This paper is a result of knowledge and experience collected from across the global ocean observing community, and is only made possible with encouragement, support and help of all members. Despite the blue economy being a relatively new concept, we have demonstrated our promising exploration in a number of areas. We put forward proposals for the development of the blue economy, including shouldering global responsibilities to protect marine ecological environment, strengthening international communication and sharing development achievements, and promoting the establishment of global blue partnerships. However, there is clearly much room for further development in terms of the scope and depth of our collective understanding and analysis.</t>
  </si>
  <si>
    <t>10.3389/fmars.2019.00261</t>
  </si>
  <si>
    <t>Guevara, JS; Silva, R; Lithgow, D</t>
  </si>
  <si>
    <t>Assessment of Sedimentation in a Coastal Lagoon: Chantuto-Panzacola, Mexico</t>
  </si>
  <si>
    <t>Coastal lagoons worldwide are very dynamic complexes where both ocean and land events are important drivers; any modifications in either of these will have an impact in the coastal waterbody. Coastal lagoons often present problems due to human induced alterations to their hydrosedimentary flows. In this study, a diagnosis was made of the sedimentation problems in the Chantuto-Panzacola coastal lagoon complex. A physical diagnosis was made using hydrodynamics and physical characteristics, followed by computational simulations. Then an ecological diagnosis was performed, using satellite imagery, databases and field data. This was followed by a socio-economic diagnosis and an evaluation of the ecosystem services the lagoon system provides. A severe sedimentation problem was found following the diagnosis and using the Revised Universal Soil-Loss Equation. It was established that a relationship exists between the sedimentation of the coastal lagoon complex and erosion in the upper watershed. Three options were proposed: No action, dredging and reforestation. A brief cost/benefit analysis was made for each alternative and the reforestation alternative was seen to be the most feasible and environmentally sensitive. The benefits of reforestation will not only be reaped within the lagoon complex, but also in the high watershed, where there will be fewer landslides and lower vulnerability to erosion.</t>
  </si>
  <si>
    <t>10.2112/SI92-017.1</t>
  </si>
  <si>
    <t>Lacher, TE; Davidson, AD; Fleming, TH; Gomez-Ruiz, EP; McCracken, GF; Owen-Smith, N; Peres, CA; Vander Wall, SB</t>
  </si>
  <si>
    <t>The functional roles of mammals in ecosystems</t>
  </si>
  <si>
    <t>JOURNAL OF MAMMALOGY</t>
  </si>
  <si>
    <t>The diverse functional roles of over 6,000 species of extant mammals that range in body size across eight orders of magnitude, from blue whales (Balaenoptera musculus) to tiny Etruscan shrews (Suncus etruscus), contribute to shaping Earth's ecosystems. Large mammalian herbivores (e.g., African elephants [Loxodonta africana], American bison [Bison bison], hippopotamuses [Hippopotamus amphibius]) and carnivores (e.g., wolves [Canis lupus], pumas [Puma concolor], sea otters [Enhydra lutris]) often have significant effects on primary producers in terrestrial, aquatic, and marine systems through nutrient cycling, energy flow, and the exertion of bottom-up and top-down processes. Small mammals, like bats, are important pollinators, dispersers of fruits, and consumers of arthropods, and others, especially rodents and primates, are important predators and dispersers of seeds. Many of these mammal-mediated processes occur simultaneously in the same ecosystem, and have significant effects on community structure of primary producers that in turn alter communities of other vertebrates and invertebrates. Many mammals also are ecosystem engineers (e.g., elephants, American beavers [Castor canadensis], porcupines [Erithezon dorsatum], prairie dogs [Cynomys spp.]) that create, significantly modify, or destroy habitat, and by doing so, they alter ecosystem structure and function and increase habitat heterogeneity and biodiversity. The extensive influence mammals have on ecosystems results in important services that contribute to human wellbeing, such as pollination, insect pest control, and bioturbation of soils. The rapid declines in abundance of many mammal populations and the associated increase in extinction risk raise conservation concerns for mammals. To maintain mammalian diversity and the critical ecosystem processes they provide, scientists need to mobilize concern for their status and strive for more effective and comprehensive conservation action. We provide insights and synthesis on the ecological role of mammals and highlight key research questions and future directions for their conservation.</t>
  </si>
  <si>
    <t>10.1093/jmammal/gyy183</t>
  </si>
  <si>
    <t>Grill, G; Lehner, B; Thieme, M; Geenen, B; Tickner, D; Antonelli, F; Babu, S; Borrelli, P; Cheng, L; Crochetiere, H; Macedo, HE; Filgueiras, R; Goichot, M; Higgins, J; Hogan, Z; Lip, B; McClain, ME; Meng, J; Mulligan, M; Nilsson, C; Olden, JD; Opperman, JJ; Petry, P; Liermann, CR; Saenz, L; Salinas-Rodriguez, S; Schelle, P; Schmitt, RJP; Snider, J; Tan, F; Tockner, K; Valdujo, PH; van Soesbergen, A; Zarfl, C</t>
  </si>
  <si>
    <t>Mapping the world's free-flowing rivers</t>
  </si>
  <si>
    <t>NATURE</t>
  </si>
  <si>
    <t>Free-flowing rivers (FFRs) support diverse, complex and dynamic ecosystems globally, providing important societal and economic services. Infrastructure development threatens the ecosystem processes, biodiversity and services that these rivers support. Here we assess the connectivity status of 12 million kilometres of rivers globally and identify those that remain free-flowing in their entire length. Only 37 per cent of rivers longer than 1,000 kilometres remain free-flowing over their entire length and 23 per cent flow uninterrupted to the ocean. Very long FFRs are largely restricted to remote regions of the Arctic and of the Amazon and Congo basins. In densely populated areas only few very long rivers remain free-flowing, such as the Irrawaddy and Salween. Dams and reservoirs and their up- and downstream propagation of fragmentation and flow regulation are the leading contributors to the loss of river connectivity. By applying a new method to quantify riverine connectivity and map FFRs, we provide a foundation for concerted global and national strategies to maintain or restore them.</t>
  </si>
  <si>
    <t>10.1038/s41586-019-1111-9</t>
  </si>
  <si>
    <t>Ruiz-Luna, A; Bautista, R; Hernandez-Guzman, R; Camacho-Valdez, V</t>
  </si>
  <si>
    <t>Uneven distribution of urban green spaces in a coastal city in northwest Mexico</t>
  </si>
  <si>
    <t>LOCAL ENVIRONMENT</t>
  </si>
  <si>
    <t>Extent and distribution of urban green spaces (UGS) in Mazatlan (Mexico) are analysed using remote sensing and GIS techniques. Vegetated areas (2,270 ha), a third of the urban area in 2015, were reclassified into green spaces (GS), urban tree (UT) and open spaces (OS), based in the normalised difference vegetation index, relating them with demographic and socioeconomic data. UGS allocation per capita amount 55 m(2), mainly represented by the UT class, with the largest patches associated with low developed and very high marginalised areas, and also with very low marginalised sectors, while the lowest allocation correspond to medium and low marginalisation, highly populated sector, without significant correlations. Despite the USG allocation, it is required a better urban planning to maintain public UGS and to protect the local flora, threatened by the introduction of exotic, ornamental species (64% of UT), to guarantee the provision of ecosystem services to the population.</t>
  </si>
  <si>
    <t>10.1080/13549839.2019.1590324</t>
  </si>
  <si>
    <t>Ferro-Azcona, H; Espinoza-Tenorio, A; Calderon-Contrera, R; Ramenzoni, VC; Pais, MDG; Mesa-Jurado, M</t>
  </si>
  <si>
    <t>Adaptive capacity and social-ecological resilience of coastal areas: A systematic review</t>
  </si>
  <si>
    <t>OCEAN &amp; COASTAL MANAGEMENT</t>
  </si>
  <si>
    <t>Establishing protected areas constitutes one of the main strategies for the conservation of marine and coastal ecosystems. Increasing risks associated with environmental change along with highly degraded coastal ecosystems encompass complex management challenges for the long-term sustainability of these landscapes. This article aims to explore the role of protected areas in past and ongoing community adaptation to the compounded effects of climatic and anthropogenic change. A literature review of published articles is conducted through systematic queries of the bibliographic database Web of Sciences, and by comparing adaptation and social ecological resilience processes within and out of coastal protected areas. Findings underscore the absence of specific studies that target these topics inside protected areas, highlighting a geographic bias towards research largely carried out in developed countries. Results also indicate the current need for management practices within protected areas to adopt more participatory, comprehensive, and flexible approaches. Protected areas not only promote the conservation and provision of ecosystem services but are also key in building coastal communities' adaptive capacity and resilience in face of future scenarios.</t>
  </si>
  <si>
    <t>10.1016/j.ocecoaman.2019.01.005</t>
  </si>
  <si>
    <t>Lithgow, D; de la Lanza, G; Silva, R</t>
  </si>
  <si>
    <t>Ecosystem-Based Management strategies to improve aquaculture in developing countries: Case study of Marismas Nacionales</t>
  </si>
  <si>
    <t>ECOLOGICAL ENGINEERING</t>
  </si>
  <si>
    <t>The Ecosystem Based Management approach is an opportunity to maximize ecosystem services while promoting ecological resilience and appropriate productive activities. However, implementing this management strategy relies on acknowledging spatial interactions between economic activities and ecosystem services as well as an effective communication between scientists and decision-makers. The lack in understanding those interactions and management decisions based on limited information has led to an unsuccessful transition between artisanal and intensive aquaculture in a Wetland of International Importance (NW Mexican Pacific). In this study, we evaluated the effect of aquaculture as a driver of wetland degradation and water quality and analysed the perceptions of decision makers and scientists concerning the spatial scale of aquaculture impacts on ecosystem services. From 1997-2013, we found that herbaceous wetland and croplands have been lost while grasslands, urban areas, aquaculture and mangroves have increased. Shrimp ponds were built on natural water bodies, herbaceous wetlands and croplands. However, perturbed mangrove patches are found near aquaculture ponds, mostly downstream. Water samples were analysed and differences were found between upstream and downstream sampling sites in the concentration of DO, COD, TS, salinity, SO42-, Cl-1, CaCO3, Na, Cr, Ni and Al. Sediment analysis showed that the amount of coarse sediment such as sand and gravel diminished significantly upstream and does not reach the river mouth. Finally, perceived spatial relationship analyses showed that most academics surveyed recognized that aquaculture could have a far-reaching impact outside the immediate production area. On the other hand, more than half of the decision makers who responded did not perceive any impact and the majority of the rest considered that the impact occurred close to the ponds. The likelihood of integrated coastal management strategies being implemented depends on the close collaboration of scientists and decision makers, on their understanding of complex spatial interactions, on developing appropriate management alternatives and on incorporating science in spatial planning and decision making. (C) 2017 Elsevier B.V. All rights reserved.</t>
  </si>
  <si>
    <t>10.1016/j.ecoleng.2017.06.039</t>
  </si>
  <si>
    <t>Aalto, EA; Micheli, F; Boch, CA; Montes, JAE; Woodson, CB; De Leo, GA</t>
  </si>
  <si>
    <t>Catastrophic Mortality, Allee Effects, and Marine Protected Areas</t>
  </si>
  <si>
    <t>AMERICAN NATURALIST</t>
  </si>
  <si>
    <t>For many species, reproductive failure may occur if abundance drops below critical Allee thresholds for successful breeding, in some cases impeding recovery. At the same time, extreme environmental events can cause catastrophic collapse in otherwise healthy populations. Understanding what natural processes and management strategies may allow for persistence and recovery of natural populations is critical in the face of expected climate change scenarios of increased environmental variability. Using a spatially explicit continuous-size fishery model with stochastic dispersal parameterized for abalone-a harvested species with sedentary adults and a dispersing larval phase-we investigated whether the establishment of a system of marine protected areas (MPAs) can prevent population collapse, compared with nonspatial management when populations are affected by mass mortality from environmental shocks and subject to Allee effects. We found that MPA networks dramatically reduced the risk of collapse following catastrophic events (75%-90% mortality), while populations often continued to decline in the absence of spatial protection. Similar resilience could be achieved by closing the fishery immediately following mass mortalities but would necessitate long periods without catch and therefore economic income. For species with Allee effects, the use of protected areas can ensure persistence following mass mortality events while maintaining ecosystem services during the recovery period.</t>
  </si>
  <si>
    <t>10.1086/701781</t>
  </si>
  <si>
    <t>James, RK; Silva, R; van Tussenbroek, BI; Escudero-Castillo, M; Marino-Tapia, I; Dijkstra, HA; Van Westen, RM; Pietrzak, JD; Candy, AS; Katsman, CA; Van der Boog, CG; Riva, REM; Slobbe, C; Klees, R; Stapel, J; Van der Heide, T; Van Katwijk, MM; Herman, PMJ; Bouma, TJ</t>
  </si>
  <si>
    <t>Maintaining Tropical Beaches with Seagrass and Algae: A Promising Alternative to Engineering Solutions</t>
  </si>
  <si>
    <t>BIOSCIENCE</t>
  </si>
  <si>
    <t>Tropical beaches provide coastal flood protection, income from tourism, and habitat for flagship species. They urgently need protection from erosion, which is being exacerbated by changing climate and coastal development. Traditional coastal engineering solutions are expensive, provide unstable temporary solutions, and often disrupt natural sediment transport. Instead, natural foreshore stabilization and nourishment may provide a sustainable and resilient long-term solution. Field flume and ecosystem process measurements, along with data from the literature, show that sediment stabilization by seagrass in combination with sediment-producing calcifying algae in the foreshore form an effective mechanism for maintaining tropical beaches worldwide. The long-term efficacy of this type of nature-based beach management is shown at a large scale by comparing vegetated and unvegetated coastal profiles. We argue that preserving and restoring vegetated beach foreshore ecosystems offers a viable, self-sustaining alternative to traditional engineering solutions, increasing the resilience of coastal areas to climate change.</t>
  </si>
  <si>
    <t>10.1093/biosci/biy154</t>
  </si>
  <si>
    <t>Montesinos-Lopez, A; Villa-Diharce, E; Echavarria-Heras, H; Leal-Ramirez, C</t>
  </si>
  <si>
    <t>Improved allometric proxies for eelgrass conservation</t>
  </si>
  <si>
    <t>JOURNAL OF COASTAL CONSERVATION</t>
  </si>
  <si>
    <t>Current anthropogenic influences threaten the permanence of eelgrass, a relevant macrophyte that brings about important ecological benefits including nursery for waterfowl and fish species, shoreline stabilization, nutrient recycling and carbon sequestration. Eelgrass restoration normally involves transplanted plots and monitoring success requires noninvasive assessments of standing stock and productivity. Allometric scaling of eelgrass leaf biomass and length can provide proxies for these assessments, but accuracy of allometric projections is mainly resultant of uncertainty propagation of parameters, so for the sake of suitability it is very important ensuring the most accurate estimates. The traditional approach for producing estimates of allometric parameters considers a linear regression model involving logarithms of the original response and explanatory variables along with a normally distributed additive error. The suitability of this method has been questioned on the ground of biased results raising nonlinear regression as a necessary amendment. Here we demonstrate that this controversy can be surpassed allowing for a logistic error structure and heteroscedasticity in the traditional method. The present arrangement delivered parameter estimates from raw data surpassing inconveniences of the traditional fitting procedure. Moreover, associated allometric proxies for average leaf biomass in shoots entailed similar reproducibilities than produced by using nonlinear regression and quality controlled data. In achieving suitable accuracy levels, the present approach required a sample of raw data of about 9% of involved in prior estimations based on quality controlled data. The improvements associated to the present approach grant highly consistent non-destructive assessments for the sake of eelgrass conservation.</t>
  </si>
  <si>
    <t>10.1007/s11852-018-0639-4</t>
  </si>
  <si>
    <t>Morzaria-Luna, HN; Cruz-Pinon, G; Brusca, RC; Lopez-Ortiz, AM; Moreno-Baez, M; Reyes-Bonilla, H; Turk-Boyer, P</t>
  </si>
  <si>
    <t>Biodiversity hotspots are not congruent with conservation areas in the Gulf of California</t>
  </si>
  <si>
    <t>BIODIVERSITY AND CONSERVATION</t>
  </si>
  <si>
    <t>As marine systems are threatened by increasing human impacts, mechanisms to maintain biodiversity and ecosystem functions and services are needed. Protecting areas of conservation importance may serve as a proxy for maintaining these functions, while also facilitating efficient use and management of limited resources. Biodiversity hotspots have been used as surrogates for spatial conservation importance; however, as many protected areas have been established opportunistically and under differing criteria, it is unclear how well they actually protect hotspots. We evaluated how well the current protected area network and priority areas selected through previous systematic conservation planning exercises preserve biodiversity hotspots in the Gulf of California, Mexico. We also determined spatial congruence between biodiversity hotspots based on different criteria, which may determine their ability to be used as surrogates for each other. We focus on the Gulf of California because it is a megadiverse system where limited information regarding species diversity and distribution has constrained development of strategies for conservation and management. We developed a species occurrence database and identified biodiversity hotspots using four different criteria: species richness, rarity, endemism, and threatened species. We interpolated species occurrence, while accounting for heterogeneous sampling efforts. We then assessed overlap of hotspots with existing protected areas and priority areas, and between hotspots derived by distinct criteria. We gathered 286,533 occurrence records belonging to 12,105 unique species, including 6388 species identified as rare, 642 as endemic, and 386 as threatened. We found that biodiversity hotspots showed little spatial overlap with areas currently under protection and previously identified priority areas. Our results highlight the importance of distinct spatial areas of biodiversity and suggest that different ecological mechanisms sustain different aspects of diversity and multiple criteria should be used when defining conservation areas.</t>
  </si>
  <si>
    <t>10.1007/s10531-018-1631-x</t>
  </si>
  <si>
    <t>Paez-Osuna, F; Flores-Campana, LM; Karam-Quinones, C; Paez-Michel, AL; Saucedo-Barron, CJ; Zavala-Norzagaray, A; Osuna-Martinez, CC; Becerra-Perez, LA</t>
  </si>
  <si>
    <t>Alternatives for reducing the environmental impact of an ammonia production plant adjacent to a coastal lagoon in the southeastern Gulf of California</t>
  </si>
  <si>
    <t>JOURNAL OF CLEANER PRODUCTION</t>
  </si>
  <si>
    <t>There is an increasing demand for N-fertilizers and the manufacture of N-products worldwide. In Mexico, ammonia production is being promoted by the government, but this development is associated with several environmental impacts. This study examines the causes, effects and mitigation alternatives related to the installation and operation of an ammonia production plant adjacent to a coastal lagoon. A multiplicity of causes (and effects) was identified: water suction (elimination of plankton and larvae), effluent discharge (thermal contamination, salinization, and the effects of chlorine), and the conversion of wetlands (loss of habitat and nursery areas, biodiversity, fishery benefits, retention of contaminants, coastal stabilization, carbon storage and aesthetic value). At present, it is estimated that wetlands (9146 ha mangroves + 22,641 ha others) in the Ohuira-Topolobampo lagoon sustain the production of 3000 t live weight of seafood catches per year, implying that the conversion of 126 ha of wetlands could represent for fishermen a catch reduction of 11.9-41.3 t of shellfish per year and a decrease in the annual retention load of up 0.52 kg Cd, 41.0 kg Cu, 0.40 kg Hg, 280 kg Pb, 88.2 t P and 75.6 t N by wetland sediments. To mitigate the environmental effects associated with the installation and operation of the plant, the following is recommended: (i) afforestation of an equivalent area (126 ha), (ii) installation of an exclusion system for fauna to avoid the incidental capture of plankton and larvae, (iii) the use of cooling towers, and (iv) the selection of an appropriate discharge point for the effluent. A list of fauna and flora of the lagoon, as well as environmental services that could be compromised and affected by the operation of the ammonia production plant, is presented. This study is the first to analyze and document such effects and mitigation options related to land conversion and water management, providing useful information for decision makers. (C) 2018 Elsevier Ltd. All rights reserved.</t>
  </si>
  <si>
    <t>10.1016/j.jclepro.2018.08.020</t>
  </si>
  <si>
    <t>Velez, JMM; Garcia, SB; Tenorio, AE</t>
  </si>
  <si>
    <t>Policies in coastal wetlands: Key challenges</t>
  </si>
  <si>
    <t>ENVIRONMENTAL SCIENCE &amp; POLICY</t>
  </si>
  <si>
    <t>The role of public policies in protecting coastal wetlands is gaining in prominence. The goal of this paper is to review the research themes and the key challenges of coastal wetlands policies. We found 259 papers that cover five research themes: development and impacts, territory, local population, governance, and management. Half of the papers are study cases from North America, and South and Southeast Asia. Regional patterns show that researchers in North America and West Europe focus on the themes of governance and management, while scientists in Latin America, Asia and Africa concentrate their efforts on development and impacts and local population. The paper concludes that development policies are affecting coastal wetlands by promoting or allowing urban and economic activities to grow out of control; territorial planning is mismatched with ecological dynamics and influenced by economic interests; the government must build adaptation and a collaborative, multilevel, and decentralized system to achieve the integration of local population in decision-making. Adaptation in the governance improves conservation, restoration, mitigation and compensation, which are significant factors considering the disastrous effects of climate change.</t>
  </si>
  <si>
    <t>10.1016/j.envsci.2018.06.016</t>
  </si>
  <si>
    <t>Colditz, RR; Souza, CT; Vazquez, B; Wickel, AJ; Ressl, R</t>
  </si>
  <si>
    <t>Analysis of optimal thresholds for identification of open water using MODIS-derived spectral indices for two coastal wetland systems in Mexico</t>
  </si>
  <si>
    <t>INTERNATIONAL JOURNAL OF APPLIED EARTH OBSERVATION AND GEOINFORMATION</t>
  </si>
  <si>
    <t>Timely information on the extent of open water surfaces and wetland dynamics can be useful for decision makers to rapidly respond to flood or drought events and improve our understanding of large scale eco-hydrological variability. Episodic inundation is an important factor for biological and ecosystem processes and sustains a wealth of ecosystem services. This study tests 14 spectral indices and their appropriate thresholds for water mapping, using 500 m resolution MODIS surface reflectance data for two coastal sites in Mexico. The fraction of water within each MODIS pixel was estimated using 30 m Landsat-derived water masks. The error introduced by upscaling to coarser resolutions as well as the error associated with each index threshold was analyzed through an omission-commission error space. The lowest cost according to a hyperbolic function, and the lowest area difference relative to the reference water area served as criteria for definition of optimal fractions and identification of the most appropriate indices and their optimal thresholds. Our study shows that the normalized difference between the MODIS green (band 4) and short wave infrared (band 6) "MNDWI6" consistently performed best at mapping of water. MNDWI6 showed little variations of the optimal index value (-0.14 +/- 0.05) and a low sensitivity to changes in the threshold value. Other useful indices for water extraction identified in this study are the MNDWI5, MSAVI2 and Tasseled Cap Wetness Indices.</t>
  </si>
  <si>
    <t>10.1016/j.jag.2018.03.008</t>
  </si>
  <si>
    <t>Olvera, U; Hernandez, O; Sanchez, C; Gomez-Gutierrez, J</t>
  </si>
  <si>
    <t>Two new endemic species of Gorgoniidae (Cnidaria, Anthozoa, Octocorallia) from Revillagigedo Archipelago, Mexico</t>
  </si>
  <si>
    <t>ZOOTAXA</t>
  </si>
  <si>
    <t>Two new species of the genera Eugorgia and Leptogorgia were discovered while underwater collecting at the Revillagigedo Archipelago, Mexico. Sea fan species diversity and density population in these four volcanic islands is low (&lt;12 spp.), and the possibility of endemism is high given their isolation from the mainland (403 km southwest of Cabo San Lucas, Baja California peninsula). Morphological features suggest Eugorgia wilkiei sp. nov. has a close relationship to species of the daniana group, particularly with Eugorgia multifida Verrill, 1870. However, E. wilkiei sp. nov. has densely branched irregular-pinnate colonies that grow in several simple planes or multiplanar flabelliform, and shows two distinct chromotypes (yellow or red). Leptogorgia waltonae sp. nov. is added here to the ena group because its similar in size and sclerites to Leptogorgia ena Breedy et al. 2012. However, the wart-like terminal twigs representing an enlargement of the axis (but not the coenenchyme which has the same thickness throughout the colony), 90 degrees-angled lateral branching, and the red, purple, orange, or yellow coloration range of the colonies are the main taxonomic characters to distinguish L. waltonae sp. nov. from L. ena. Scuba diving observations in about 200 sampling locations done since 1995 to 2016 along the mexican Pacific coast, including the Gulf of California, indicate both new octocoral species are distributed only at Revillagigedo islands. Revillagigedo Archipelago is surrounded by oligotrophic oceanic waters, strong seawater currents, and relatively frequent hurricane perturbations that favor small or robust, and hard and resistant sea fan colonies, low-species diversity, and low-population density. These factors may enhance speciation processes supporting the comparatively high endemism of the islands benthic fauna as well.</t>
  </si>
  <si>
    <t>10.11646/zootaxa.4442.4.2</t>
  </si>
  <si>
    <t>Newton, A; Brito, AC; Icely, JD; Derolez, V; Clara, I; Angus, S; Schernewski, G; Inacio, M; Lillebo, AI; Sousa, AI; Bejaoui, B; Solidoro, C; Tosic, M; Canedo-Arguelles, M; Yamamuro, M; Reizopoulou, S; Tseng, HC; Canu, D; Roselli, L; Maanan, M; Cristina, S; Ruiz-Fernandez, AC; de Lima, RF; Kjerfve, B; Rubio-Cisneros, N; Perez-Ruzafa, A; Marcos, C; Pastres, R; Pranovi, F; Snoussi, M; Turpie, J; Tuchkovenko, Y; Dyack, B; Brookes, J; Povilanskas, R; Khokhlov, V</t>
  </si>
  <si>
    <t>Assessing, quantifying and valuing the ecosystem services of coastal lagoons</t>
  </si>
  <si>
    <t>The natural conservation of coastal lagoons is important not only for their ecological importance, but also because of the valuable ecosystem services they provide for human welfare and wellbeing. Coastal lagoons are shallow semi-enclosed systems that support important habitats such as wetlands, mangroves, salt-marshes and seagrass meadows, as well as a rich biodiversity. Coastal lagoons are also complex social-ecological systems with ecosystem services that provide livelihoods, wellbeing and welfare to humans. This study assessed, quantified and valued the ecosystem services of 32 coastal lagoons. The main findings of the study are: (i) the definitions of ecosystem services are still not generally accepted; (ii) the quantification of ecosystem services is made in many different ways, using different units; (iii) the evaluation in monetary terms of some ecosystem service is problematic, often relying on non-monetary evaluation methods; (iv) when ecosystem services are valued in monetary terms, this may represent very different human benefits; and, (v) different aspects of climate change, including increasing temperature, sea-level rise and changes in rainfall patterns threaten the valuable ecosystem services of coastal lagoons.</t>
  </si>
  <si>
    <t>10.1016/j.jnc.2018.02.009</t>
  </si>
  <si>
    <t>Ochoa-Gomez, JG; Serviere-Zaragoza, E; Lluch-Cota, DB; Rivera-Monroy, VH; Oechel, W; Troyo-Dieguez, E; Lluch-Cota, SE</t>
  </si>
  <si>
    <t>Structural Complexity and Biomass of Arid Zone Mangroves in the Southwestern Gulf of California: Key Factors That Influence Fish Assemblages</t>
  </si>
  <si>
    <t>Arid zone mangroves of the southwestern Gulf of California provide ecosystem services because of their habitat heterogeneity, structure, and functions, which are important for the formation of fish assemblages. Structure, litterfall production, and leaf decomposition in three mangrove communities located at La Paz Bay, Mexico, were analyzed. Litterfall production was found to be within the range reported for the region. Leaf decomposition rate was similar between communities and species. The structural complexity and biomass of mangroves were inversely correlated with fish size, suggesting that they are key features, providing shelter and nursery for fish assemblages. Laguncularia racemosa appears to play an important role in providing greater habitat heterogeneity within mangroves, favoring fish species richness. Avicennia germinans is the most important mangrove species in the region, having the highest leaf decomposition rate, thus providing an important input of carbon to food webs and potentially stimulating fish biomass. Thus, mangroves with lower structural complexity and higher dominance of A. germinans likely have a higher potential for artisanal fisheries in the southwestern Gulf of California.</t>
  </si>
  <si>
    <t>10.2112/JCOASTRES-D-16-00220.1</t>
  </si>
  <si>
    <t>Beck, MW; Losada, IJ; Menendez, P; Reguero, BG; Diaz-Simal, P; Fernandez, F</t>
  </si>
  <si>
    <t>The global flood protection savings provided by coral reefs</t>
  </si>
  <si>
    <t>NATURE COMMUNICATIONS</t>
  </si>
  <si>
    <t>Coral reefs can provide significant coastal protection benefits to people and property. Here we show that the annual expected damages from flooding would double, and costs from frequent storms would triple without reefs. For 100-year storm events, flood damages would increase by 91% to $US 272 billion without reefs. The countries with the most to gain from reef management are Indonesia, Philippines, Malaysia, Mexico, and Cuba; annual expected flood savings exceed $400 M for each of these nations. Sea-level rise will increase flood risk, but substantial impacts could happen from reef loss alone without better near-term management. We provide a global, process-based valuation of an ecosystem service across an entire marine biome at (sub) national levels. These spatially explicit benefits inform critical risk and environmental management decisions, and the expected benefits can be directly considered by governments (e.g., national accounts, recovery plans) and businesses (e.g., insurance).</t>
  </si>
  <si>
    <t>10.1038/s41467-018-04568-z</t>
  </si>
  <si>
    <t>Xiong, HX; Huang, GQ; Fu, SQ; Qian, P</t>
  </si>
  <si>
    <t>Progress in the Study of Coastal Storm Deposits</t>
  </si>
  <si>
    <t>OCEAN SCIENCE JOURNAL</t>
  </si>
  <si>
    <t>Numerous studies have been carried out to identify storm deposits and decipher storm-induced sedimentary processes in coastal and shallow-marine areas. This study aims to provide an in-depth review on the study of coastal storm deposits from the following five aspects. 1) The formation of storm deposits is a function of hydrodynamic and sedimentary processes under the constraints of local geological and ecological factors. Many questions remain to demonstrate the genetic links between storm-related processes and a variety of resulting deposits such as overwash deposits, underwater deposits and hummocky cross-stratification (HCS). Future research into the formation of storm deposits should combine flume experiments, field observations and numerical simulations, and make full use of sediment source tracing methods. 2) Recently there has been rapid growth in the number of studies utilizing sediment provenance analysis to investigate the source of storm deposits. The development of source tracing techniques, such as mineral composition, magnetic susceptibility, microfossil and geochemical property, has allowed for better understanding of the depositional processes and environmental changes associated with coastal storms. 3) The role of extreme storms in the sedimentation of low-lying coastal wetlands with diverse ecosystem services has also drawn a great deal of attention. Many investigations have attempted to quantify widespread land loss, vertical marsh sediment accumulation and wetland elevation change induced by major hurricanes. 4) Paleostorm reconstructions based on storm sedimentary proxies have shown many advantages over the instrumental records and historic documents as they allow for the reconstruction of storm activities on millennial or longer time scales. Storm deposits having been used to establish proxies mainly include beach ridges and shelly cheniers, coral reefs, estuary-deltaic storm sequences and overwash deposits. Particularly over the past few decades, the proxies developed from overwash deposits have successfully retrieved many records of storm activities during the mid to late Holocene worldwide. 5) Distinguishing sediments deposited by storms and tsunamis is one of the most difficult issues among the many aspects of storm deposit studies. Comparative studies have investigated numerous diagnostic evidences including hydrodynamic condition, landward extent, grain property, texture and grading, thickness, microfossil assemblage and landscape conformity. Perhaps integrating physical, biological and geochemical evidences will, in the future, allow unambiguous identification of tsunami deposits and storm deposits.</t>
  </si>
  <si>
    <t>10.1007/s12601-018-0019-x</t>
  </si>
  <si>
    <t>Perez-Maqueo, O; Martinez, ML; Sanchez-Barradas, FC; Kolb, M</t>
  </si>
  <si>
    <t>Assessing Nature-Based Coastal Protection against Disasters Derived from Extreme Hydrometeorological Events in Mexico</t>
  </si>
  <si>
    <t>SUSTAINABILITY</t>
  </si>
  <si>
    <t>Natural ecosystems are expected to reduce the damaging effects of extreme hydrometeorological effects. We tested this prediction for Mexico by performing regression models, with two dependent variables: the occurrence of deaths and economic damages, at a state and municipality levels. For each location, the explanatory variables were the Mexican social vulnerability index (which includes socioeconomic aspects, local capacity to prevent and respond to an emergency, and the perception of risk) and land use cover considering different vegetation types. We used the hydrometeorological events that have affected Mexico from 1970 to 2011. Our findings reveal that: (a) hydrometeorological events affect both coastal and inland states, although damages are greater on the coast; (b) the protective role of natural ecosystems only was clear at a municipality level: the presence of mangroves, tropical dry forest and tropical rainforest was related to a significant reduction in the occurrence of casualties. Social vulnerability was positively correlated with the occurrence of deaths. Natural ecosystems, both typically coastal (mangroves) and terrestrial (tropical forests, which are located on the mountain ranges close to the coast) function for storm protection. Thus, their conservation and restoration are effective and sustainable strategies that will help protect and develop the increasingly urbanized coasts.</t>
  </si>
  <si>
    <t>10.3390/su10051317</t>
  </si>
  <si>
    <t>Morris, RL; Konlechner, TM; Ghisalberti, M; Swearer, SE</t>
  </si>
  <si>
    <t>From grey to green: Efficacy of eco-engineering solutions for nature-based coastal defence</t>
  </si>
  <si>
    <t>GLOBAL CHANGE BIOLOGY</t>
  </si>
  <si>
    <t>Climate change is increasing the threat of erosion and flooding along coastlines globally. Engineering solutions (e.g. seawalls and breakwaters) in response to protecting coastal communities and associated infrastructure are increasingly becoming economically and ecologically unsustainable. This has led to recommendations to create or restore natural habitats, such as sand dunes, saltmarsh, mangroves, seagrass and kelp beds, and coral and shellfish reefs, to provide coastal protection in place of (or to complement) artificial structures. Coastal managers are frequently faced with the problem of an eroding coastline, which requires a decision on what mitigation options are most appropriate to implement. A barrier to uptake of nature-based coastal defence is stringent evaluation of the effectiveness in comparison to artificial protection structures. Here, we assess the current evidence for the efficacy of nature-based vs. artificial coastal protection and discuss future research needs. Future projects should evaluate habitats created or restored for coastal defence for cost-effectiveness in comparison to an artificial structure under the same environmental conditions. Cost-benefit analyses should take into consideration all ecosystem services provided by nature-based or artificial structures in addition to coastal protection. Interdisciplinary research among scientists, coastal managers and engineers is required to facilitate the experimental trials needed to test the value of these shoreline protection schemes, in order to support their use as alternatives to artificial structures. This research needs to happen now as our rapidly changing climate requires new and innovative solutions to reduce the vulnerability of coastal communities to an increasingly uncertain future.</t>
  </si>
  <si>
    <t>10.1111/gcb.14063</t>
  </si>
  <si>
    <t>Robles-Zavala, E; Reynoso, AGC</t>
  </si>
  <si>
    <t>The recreational value of coral reefs in the Mexican Pacific</t>
  </si>
  <si>
    <t>The aim of this study was to determine the recreational value of the three major coral reefs in the Mexican Pacific: Cabo Pulmo, Islas Marietas and Huatulco. 488 and 455 domestic and international tourists respectively were interviewed, and their socioeconomic profile and perception of the coral reef they visited were determined. Using the dichotomous choice contingent valuation method, a willingness to pay of US$ 5.79 for conservation activities was determined, as well as a net annual benefit from the reef of US$1.4 million. The results of the study show that the tourists are willing to pay a higher entrance fee than that established by the federal government. Therefore, if a new entrance fee policy is implemented for entering to marine national parks, the federal government could increase its limited budget for monitoring and research activities in these ecosystems.</t>
  </si>
  <si>
    <t>10.1016/j.ocecoaman.2018.02.010</t>
  </si>
  <si>
    <t>Niner, HJ; Ardron, JA; Escobar, EG; Gianni, M; Jaeckel, A; Jones, DOB; Levin, LA; Smith, CR; Thiele, T; Turner, PJ; Van Dover, CL; Watling, L; Gjerde, KM</t>
  </si>
  <si>
    <t>Deep-Sea Mining With No Net Loss of Biodiversity-An Impossible Aim</t>
  </si>
  <si>
    <t>Deep-sea mining is likely to result in biodiversity loss, and the significance of this to ecosystem function is not known. "Out of kind" biodiversity offsets substituting one ecosystem type (e.g., coral reefs) for another (e.g., abyssal nodule fields) have been proposed to compensate for such loss. Here we consider a goal of no net loss (NNL) of biodiversity and explore the challenges of applying this aim to deep seabed mining, based on the associated mitigation hierarchy (avoid, minimize, remediate). We conclude that the industry cannot at present deliver an outcome of NNL. This results from the vulnerable nature of deep-sea environments to mining impacts, currently limited technological capacity to minimize harm, significant gaps in ecological knowledge, and uncertainties of recovery potential of deep-sea ecosystems. Avoidance and minimization of impacts are therefore the only presently viable means of reducing biodiversity losses from seabed mining. Because of these constraints, when and if deep-sea mining proceeds, it must be approached in a precautionary and step-wise manner to integrate new and developing knowledge. Each step should be subject to explicit environmental management goals, monitoring protocols, and binding standards to avoid serious environmental harm and minimize loss of biodiversity. "Out of kind" measures, an option for compensation currently proposed, cannot replicate biodiversity and ecosystem services lost through mining of the deep seabed and thus cannot be considered true offsets. The ecosystem functions provided by deep-sea biodiversity contribute to a wide range of provisioning services (e.g., the exploitation of fish, energy, pharmaceuticals, and cosmetics), play an essential role in regulatory services (e.g., carbon sequestration) and are important culturally. The level of "acceptable" biodiversity loss in the deep sea requires public, transparent, and well-informed consideration, as well as wide agreement. If accepted, further agreement on how to assess residual losses remaining after the robust implementation of the mitigation hierarchy is also imperative. To ameliorate some of the inter-generational inequity caused by mining-associated biodiversity losses, and only after all NNL measures have been used to the fullest extent, potential compensatory actions would need to be focused on measures to improve the knowledge and protection of the deep sea and to demonstrate benefits that will endure for future generations.</t>
  </si>
  <si>
    <t>10.3389/fmars.2018.00053</t>
  </si>
  <si>
    <t>S</t>
  </si>
  <si>
    <t>Manzano-Sarabia, M; Millan-Aguilar, O; Flores-Cardenas, F; Rodriguez-Arredondo, L; Grano-Maldonado, MI; Nieves-Soto, M</t>
  </si>
  <si>
    <t>Current Status of Mangrove Wetlands in Sinaloa: A Biological Corridor Along the Eastern Margin of the Gulf of California, Mexico</t>
  </si>
  <si>
    <t>THREATS TO MANGROVE FORESTS: HAZARDS, VULNERABILITY, AND MANAGEMENT</t>
  </si>
  <si>
    <t>The state of Sinaloa, located in northwestern Mexico, possesses significant mangrove coverage (ranked fourth in this country), which can be considered a biological corridor because of its ecological relevance for many resident and migratory species. Several ecosystem services are provided by mangrove wetlands; however, diverse drivers of change, mainly anthropogenic stressors, e.g. urban development, pollution, agricultural and aquaculture activities, have modified this large ecosystem during the last decades. It has been reported that Sinaloa has lost more than 5000 ha since 1985, yet the impacts on mangrove structure and functioning are still poorly understood. Furthermore, the frequency and intensity of climate phenomena like "El Nino" events might impact the phenology of mangroves in this region and deserve further studies. Bioaccumulation of contaminants, land cover change, aquaculture, hydrological changes, low and increasing temperature conditions and the impact of hurricanes on mangroves are discussed in this chapter in addition to recommendations for future studies, e.g. the impact of plagues and phytopathogens on mangroves in Sinaloa.</t>
  </si>
  <si>
    <t>10.1007/978-3-319-73016-5_4</t>
  </si>
  <si>
    <t>Rodriguez-Revelo, N; Espejel, I; Garcia, CA; Ojeda-Revah, L; Vazquez, MAS</t>
  </si>
  <si>
    <t>Environmental Services of Beaches and Coastal Sand Dunes as a Tool for Their Conservation</t>
  </si>
  <si>
    <t>BEACH MANAGEMENT TOOLS - CONCEPTS, METHODOLOGIES AND CASE STUDIES</t>
  </si>
  <si>
    <t>Ecosystem services (ES) are direct and indirect benefits of ecosystems that are not generally offered by markets and from which society obtains goods and services. ES are grouped according to four ecosystemic functions: regulation, provisioning, habitat and cultural. Our study aimed at identifying ES provided by beaches and coastal dunes in the Baja California Peninsula. ES were identified in a literature search in the international and local scientific bibliography databases. We used key words like: ES in Baja California, ES in beaches and ES in coastal dunes. We analyzed 350 selected papers. Explicit and implicit mentions to ES or to their elements were extracted from the reviewed documents; the assigned value represents the degree of importance of each ES: 0 (unimportant), 1 (low importance), 2 (medium importance) and 3 (high importance). The ES cultural function was the best documented, being mentioned in 40 publications. The habitat function was the most reported for the Pacific Ocean coast mainly refuge for flora and fauna. The functions of regulation of air quality and climate are equally analyzed in ten publications. The ES of erosion regulation, pollination, and water flow are only documented in the Gulf of California coastline. We concluded it is highly relevant to know the ES provided by beaches and coastal dunes in order to design and implement adequate management practices that conserve the ecosystem in order for it to continue providing ES to humans.</t>
  </si>
  <si>
    <t>10.1007/978-3-319-58304-4_5</t>
  </si>
  <si>
    <t>Ruiz-Ruiz, TM; Arreola-Lizarraga, JA; Morquecho, L; Mendez-Rodriguez, LC; Martinez-Lopez, A; Mendoza-Salgado, RA</t>
  </si>
  <si>
    <t>Detecting Eutrophication Symptoms in a Subtropical Semi-Arid Coastal Lagoon by Means of Three Different Methods</t>
  </si>
  <si>
    <t>WETLANDS</t>
  </si>
  <si>
    <t>Excess supply of nutrients of anthropogenic origin is one of the main drivers of global change that is affecting the ecological function and provision of ecosystem services by coastal wetlands. This study examines the response of a subtropical semi-arid coastal lagoon to anthropogenic nutrient input, through the use and comparison of eutrophication indices and models, and compares the usefulness of such methods to identify eutrophication symptoms. The Lobos Lagoon is located on the eastern coast of the Gulf of California and receives agricultural and urban wastewater discharges. To identify potential eutrophication symptoms, the Trophic IndeX (TRIX), the Arid Zone Coastal Water Quality Index (AZCI) along with the Assessment of Estuarine Trophic Status (ASSETS) model were used. Lobos Lagoon was found to have good environmental condition; however eutrophication symptoms were identified in the zone where untreated urban and agricultural wastewaters are discharged. Results obtained using the three methods were consistent and, thus, their performance can be considered as good and complementary, and can be used to evaluate the extent of eutrophication in subtropical semi-arid coastal lagoons.</t>
  </si>
  <si>
    <t>10.1007/s13157-017-0944-y</t>
  </si>
  <si>
    <t>Salgado, K; Martinez, ML</t>
  </si>
  <si>
    <t>Is ecosystem-based coastal defense a realistic alternative? Exploring the evidence</t>
  </si>
  <si>
    <t>Low Elevation Coastal Zones (LECZ) are located at less than 10 m above sea level. Because of human encroachment, combined with sea level rise and increased storminess, LECZ are at an increasing risk of flooding and erosion. In consequence, there is a growing need for shoreline protection. Traditionally, hard infrastructure was used, with positive local results, but negative regional impacts when flows were not maintained. Therefore, ecosystem-based coastal protection has been considered as an alternative. We explored the scientific literature to look for evidence that proves the effectiveness of natural ecosystems for protection against flooding and erosion, when these events are a problem to society. We found that although the protective role of vegetation has been mentioned for over 50 years, most of the studies date from the last decade and have been performed in the USA and the Netherlands. Mangroves, saltmarshes and coastal dunes are the ecosystems most frequently studied. The evidence we found includes anecdotal observations, experimental tests, mathematical analyses, models and projections, economic valuations and field observations. Although mostly effective, there are limitations of an ecosystem-based approach and probably, different strategies can be combined so that protection is improved while additional ecosystem services are maintained. We conclude that, besides improving coastal protection strategies, it is fundamental to reduce human pressure by mobilizing populations inland (or at least promoting new developments further inland), and minimizing the negative impact of human activities. We need to be better prepared to deal with the climate change challenges that will affect LECZ in the not very distant future.</t>
  </si>
  <si>
    <t>10.1007/s11852-017-0545-1</t>
  </si>
  <si>
    <t>Navarro, LM; Fernandez, N; Guerra, C; Guralnick, R; Kissling, WD; Londono, MC; Muller-Karger, F; Turak, E; Balvanera, P; Costello, MJ; Delavaud, A; El Serafy, GY; Ferrier, S; Geijzendorffer, I; Geller, GN; Jetz, W; Kim, ES; Kim, H; Martin, CS; McGeoch, MA; Mwampamba, TH; Nel, JL; Nicholson, E; Pettorelli, N; Schaepman, ME; Skidmore, A; Pinto, IS; Vergara, S; Vihervaara, P; Xu, HG; Yahara, T; Gill, M; Pereira, HM</t>
  </si>
  <si>
    <t>Monitoring biodiversity change through effective global coordination</t>
  </si>
  <si>
    <t>CURRENT OPINION IN ENVIRONMENTAL SUSTAINABILITY</t>
  </si>
  <si>
    <t>The ability to monitor changes in biodiversity, and their societal impact, is critical to conserving species and managing ecosystems. While emerging technologies increase the breadth and reach of data acquisition, monitoring efforts are still spatially and temporally fragmented, and taxonomically biased. Appropriate long-term information remains therefore limited. The Group on Earth Observations Biodiversity Observation Network (GEO BON) aims to provide a general framework for biodiversity monitoring to support decision-makers. Here, we discuss the coordinated observing system adopted by GEO BON, and review challenges and advances in its implementation, focusing on two interconnected core components - the Essential Biodiversity Variables as a standard framework for biodiversity monitoring, and the Biodiversity Observation Networks that support harmonized observation systems - while highlighting their societal relevance.</t>
  </si>
  <si>
    <t>10.1016/j.cosust.2018.02.005</t>
  </si>
  <si>
    <t>Wilcox, KR; Tredennick, AT; Koerner, SE; Grman, E; Hallett, LM; Avolio, ML; La Pierre, KJ; Houseman, GR; Isbell, F; Johnson, DS; Alatalo, JM; Baldwin, AH; Bork, EW; Boughton, EH; Bowman, WD; Britton, AJ; Cahill, JF; Collins, SL; Du, GZ; Eskelinen, A; Gough, L; Jentsch, A; Kern, C; Klanderud, K; Knapp, AK; Kreyling, J; Luo, YQ; McLaren, JR; Megonigal, P; Onipchenko, V; Prevey, J; Price, JN; Robinson, CH; Sala, OE; Smith, MD; Soudzilovskaia, NA; Souza, L; Tilman, D; White, SR; Xu, ZW; Yahdjian, L; Yu, Q; Zhang, PF; Zhang, YH</t>
  </si>
  <si>
    <t>Asynchrony among local communities stabilises ecosystem function of metacommunities</t>
  </si>
  <si>
    <t>ECOLOGY LETTERS</t>
  </si>
  <si>
    <t>Temporal stability of ecosystem functioning increases the predictability and reliability of ecosystem services, and understanding the drivers of stability across spatial scales is important for land management and policy decisions. We used species-level abundance data from 62 plant communities across five continents to assess mechanisms of temporal stability across spatial scales. We assessed how asynchrony (i.e. different units responding dissimilarly through time) of species and local communities stabilised metacommunity ecosystem function. Asynchrony of species increased stability of local communities, and asynchrony among local communities enhanced metacommunity stability by a wide range of magnitudes (1-315%); this range was positively correlated with the size of the metacommunity. Additionally, asynchronous responses among local communities were linked with species' populations fluctuating asynchronously across space, perhaps stemming from physical and/or competitive differences among local communities. Accordingly, we suggest spatial heterogeneity should be a major focus for maintaining the stability of ecosystem services at larger spatial scales.</t>
  </si>
  <si>
    <t>10.1111/ele.12861</t>
  </si>
  <si>
    <t>Fonseca, J; Basso, E; Serrano, D; Navedo, JG</t>
  </si>
  <si>
    <t>Effects of tidal cycles on shorebird distribution and foraging behaviour in a coastal tropical wetland: Insights for carrying capacity assessment</t>
  </si>
  <si>
    <t>ESTUARINE COASTAL AND SHELF SCIENCE</t>
  </si>
  <si>
    <t>Wetland loss has driven negative effects on biodiversity by a reduction in potential available habitats, directly impacting wetland-dependent species such as migratory shorebirds. At coastal areas where tidal cycles can restrict food access, the degree to which density of foraging birds is mediated by conspecific abundance or by the available areas is crucial to understanding patterns of bird distribution and wetland carrying capacity. We used the bathymetry of two sectors modeled with two numerical matrices to determine the availability of intertidal foraging areas in relation to tidal level (spring and neap tides), and this information was used to estimate shorebird density and foraging activity throughout the low-tide cycle in a tropical coastal lagoon in northwestern Mexico. Relative to spring tides, an 80% reduction in available foraging areas occurred during neap tides. Overall shorebird abundance was significantly reduced during neap tide periods, with differences between species. Densities of shorebirds increased during neap tides, particularly in one sector, and remained similar throughout the low-tide period (i.e. 4 h) either during spring or neap tides. Time spent foraging was consistently lower during neap-tides relative to spring-tides, especially for Long-billed curlew (44% reduction), Willet (37% reduction) and Black-necked stilt (29% reduction). These decreases in foraging activity when available habitats became reduced can hamper the opportunities of migratory shorebirds to reach their daily energy requirements to survive during the non-breeding season. This study shows that when intertidal habitats are severely reduced an important fraction of shorebird populations would probably be forced to find alternative areas to forage or increase foraging time during the night. Serving an essential function as top-predators, these results can have important implications on carrying capacity assessment for shorebirds at coastal wetlands. (C) 2017 Elsevier Ltd. All rights reserved.</t>
  </si>
  <si>
    <t>10.1016/j.ecss.2017.09.016</t>
  </si>
  <si>
    <t>Espejel, I; Jimenez-Orocio, O; Castillo-Campos, G; Garcillan, PP; Alvarez, L; Castillo-Arguero, S; Duran, R; Ferrer, M; Infante-Mata, D; Iriarte, S; de la Luz, JLL; Lopez-Rosas, H; Narvaez, AM; Monroy, R; Moreno-Casasola, P; Rebman, JP; Rodriguez-Revelo, N; Sanchez-Escalante, J; Vanderplank, S</t>
  </si>
  <si>
    <t>Flora on beaches and coastal sand dunes of Mexico</t>
  </si>
  <si>
    <t>ACTA BOTANICA MEXICANA</t>
  </si>
  <si>
    <t>Background and Aims: The first updated floristic checklist, supported with herbarium specimens, is presented for beaches and coastal sand dunes of Mexico. Methods: The analysis is based on the revision of 14 national and foreign herbaria. A 2 x 2 km grid was placed over a map of the coastal sand dunes of Mexico to reference the herbarium records, corresponding to the 2180 sites and 12,419 examples of plants documented. Indices of diversity, similarity, taxonomic diversity, and redundancy were calculated. Key results: The flora of the beaches and coastal sand dunes of Mexico consists of 153 families, 897 genera, and 2075 species of vascular plants. These represent 9.5% of the vascular flora of Mexico. The herbaria with high indices of redundancy (IR &gt;= 0.7) are the herbarium of the Universidad Nacional Autonoma de Mexico (IR=0.9), the Centro de Investigacion Cientifica de Yucatan (CICY, IR=0.8), the Centro de Investigaciones Biologicas del Noroeste (HCIB), the Instituto de Ecologia, A.C. (XAL) and the Natural Museum in San Diego (SD), each with an IR of 0.7. Five floristic regions are clearly recognized, which correspond to the seas of Mexico. The North Pacific has the highest taxonomic diversity and the South Pacific has the least. The Gulf of California, Gulf of Mexico and the Caribbean Sea have very similar taxonomic diversity. The species with the most recorded occurrences are Trianthema portulacastrum (165), Croton punctatus (107), Echites umbellatus (106) and Ipomoea pes-caprae (90). Considering the ecotonal nature of the ecosystem, most dune plants are shared with neighboring vegetation (forests, scrubs, wetlands, such as marshes or mangrove swamps). Conclusions: This first checklist of the flora of beaches and coastal dunes is the baseline for multiple future studies: floristic, biogeographic, and ecological. Moreover, this list will be important if used in environmental assessments and coastal zone plans.</t>
  </si>
  <si>
    <t>10.21829/abm121.2017.1290</t>
  </si>
  <si>
    <t>Kelleway, JJ; Cavanaugh, K; Rogers, K; Feller, IC; Ens, E; Doughty, C; Saintilan, N</t>
  </si>
  <si>
    <t>Review of the ecosystem service implications of mangrove encroachment into salt marshes</t>
  </si>
  <si>
    <t>Salt marsh and mangrove have been recognized as being among the most valuable ecosystem types globally in terms of their supply of ecosystem services and support for human livelihoods. These coastal ecosystems are also susceptible to the impacts of climate change and rising sea levels, with evidence of global shifts in the distribution of mangroves, including encroachment into salt marshes. The encroachment of woody mangrove shrubs and trees into herbaceous salt marshes may represent a substantial change in ecosystem structure, although resulting impacts on ecosystem functions and service provisions are largely unknown. In this review, we assess changes in ecosystem services associated with mangrove encroachment. While there is quantitative evidence to suggest that mangrove encroachment may enhance carbon storage and the capacity of a wetland to increase surface elevation in response to sea-level rise, for most services there has been no direct assessment of encroachment impact. On the basis of current understanding of ecosystem structure and function, we theorize that mangrove encroachment may increase nutrient storage and improve storm protection, but cause declines in habitat availability for fauna requiring open vegetation structure (such as migratory birds and foraging bats) as well as the recreational and cultural activities associated with this fauna (e.g., bird-watching and/or hunting). Changes to provisional services such as fisheries productivity and cultural services are likely to be site specific and dependent on the species involved. We discuss the need for explicit experimental testing of the effects of encroachment on ecosystem services in order to address key knowledge gaps, and present an overview of the options available to coastal resource managers during a time of environmental change.</t>
  </si>
  <si>
    <t>10.1111/gcb.13727</t>
  </si>
  <si>
    <t>Silva, R; Lithgow, D; Esteves, LS; Martinez, ML; Moreno-Casasola, P; Martell, R; Pereira, P; Mendoza, E; Campos-Cascaredo, A; Grez, PW; Osorio, AF; Osorio-Cano, JD; Rivillas, GD</t>
  </si>
  <si>
    <t>Coastal risk mitigation by green infrastructure in Latin America</t>
  </si>
  <si>
    <t>PROCEEDINGS OF THE INSTITUTION OF CIVIL ENGINEERS-MARITIME ENGINEERING</t>
  </si>
  <si>
    <t>This paper aims to highlight the prevailing experiences of Latin America and to clarify what 'green infrastructure' entails in addition to describing seven case studies from a range of coastal ecosystems (wetlands, coastal dunes, beaches and coral reefs) at scales varying from local to regional. The case studies are categorised according to their degree of naturalness (nature-based, engineered ecosystems, soft engineering, ecologically enhanced hard infrastructure and de-engineering). Generally, the implementation of green infrastructure projects aims to increase resilience, enhance the provision of ecosystem services, recover biodiversity, reduce the negative effects of hard infrastructure and implement corrective measures. The greatest benefits of these projects relate to the creation of multi-functional spaces, which often combine the above advantages with improved opportunities for recreation and/or economic activities. It is hoped that this paper will disseminate the experience in green infrastructure among academics and practitioners and stimulate wider adoption of green infrastructure projects and good practices.</t>
  </si>
  <si>
    <t>10.1680/jmaen.2016.13</t>
  </si>
  <si>
    <t>Solis-Gabriel, L; Mendoza-Arroyo, W; Boege, K; del-Val, E</t>
  </si>
  <si>
    <t>Restoring lepidopteran diversity in a tropical dry forest: relative importance of restoration treatment, tree identity and predator pressure</t>
  </si>
  <si>
    <t>PEERJ</t>
  </si>
  <si>
    <t>Tropical dry forests (TDFs) have been widely transformed by human activities worldwide and the ecosystem services they provide are diminishing. There has been an urgent call for conservation and restoration of the degraded lands previously occupied by TDFs. Restoration experiences aim to recover species diversity and ecological functions. Different restoration strategies have been used to maximize plant performance including weeding, planting or using artificial mulching. In this investigation, we evaluated whether different restoration practices influence animal arrival and the reestablishment of biotic interactions. We particularly evaluated lepidopteran larvae diversity and caterpillar predation on plants established under different restoration treatments (mulching, weeding and control) in the Pacific West Coast of Mexico. This study corroborated the importance of plant host identity for lepidopteran presence in a particular area. Lepidopteran diversity and herbivory rates were not affected by the restoration treatment but they were related to tree species. In contrast, caterpillar predation marks were affected by restoration treatment, with a greater number of predation marks in control plots, while caterpillar predation marks among plant species were not significantly different. This study highlights the importance of considering the introduction of high plant species diversity when planning TDF restoration to maximize lepidopteran diversity and ecosystem functioning.</t>
  </si>
  <si>
    <t>10.7717/peerj.3344</t>
  </si>
  <si>
    <t>Rubio-Cisneros, NT; Aburto-Oropeza, O; Jackson, J; Ezcurra, E</t>
  </si>
  <si>
    <t>Coastal Exploitation Throughout Marismas Nacionales Wetlands in Northwest Mexico</t>
  </si>
  <si>
    <t>TROPICAL CONSERVATION SCIENCE</t>
  </si>
  <si>
    <t>The consequences of human exploitation on wetlands remain unresolved for many regions. Marismas Nacionales wetland in Northwest Mexico is a Ramsar site and a Biosphere Reserve at Mexico. By integrating literature sources, fisheries data, and field studies, this study shows how long-term coastal exploitation has contributed to subsequent declines in fishery resources and the wetland health. Oysters declined in prehistoric times and potentially recovered during the Spanish occupation. Further, overexploitation of oyster banks in the mid-19th century diminished oysters' populations by early 20th century. Then, inshore fishing cooperatives flourished and exploited shrimp and finfish. These fisheries seemed sustainable until outboard motors and nylon nets populated estuaries. Government subsidies and free-market policies of late 20th century exacerbated fishing effort and disrupted social organization of fishing cooperatives which lead to widespread illegal and unsustainable fishing practices. Currently, the seemingly subtle shifts in artisanal fishing techniques have modified Marismas' food webs. These results can help develop conservation guidelines for wetlands ecosystem services and be a reference for managers in other countries where long-term data of wetlands exploitation is limited.</t>
  </si>
  <si>
    <t>10.1177/1940082917697261</t>
  </si>
  <si>
    <t>Ortiz-Lozano, L; Olivera-Vazquez, L; Espejel, I</t>
  </si>
  <si>
    <t>Legal protection of ecosystem services provided by Marine Protected Areas in Mexico</t>
  </si>
  <si>
    <t>The overarching goal of Ecosystem Based Management (EBM) is to sustain the long-term capacity of marine ecosystems to deliver a range of ecosystem services (ES). Marine Protected Areas (MPAs) can be considered as a part of the efforts made towards EBM focusing in area planning. The implementation of MPAs with the objective of assuring the flow of ES and its benefits towards society is currently in its initial stages due to lack of specific information about the operation and value of the ES offered by MPAs. In Mexico, MPAs represent one of the main conservation and management tools of the territory and its resources. In order to identify the level of legal protection of ES provided by the federal decrees that create MPAs, in this article we present as a case study the analysis of the specific protection of ES in MPAs in this country. We compiled the creation decrees of the 66 Mexican MPAs. Our analysis adopted three perspectives: ES explicitly mentioned in the decrees, ES indirectly mentioned in the decrees, and ES actually present in each MPA. The analyzed MPA decrees recognize that these areas provide four types of ecosystem functions (provision services, regulation services, support services, and cultural services). Of all existing Mexican MPAs, more than half of them (54.5%) have decrees of creation in which an ES is directly mentioned as a cause of their creation. 39.3% of the MPAs decrees contain paragraphs or words describing an ES. All the MPA categories actually provide a larger number of ES than those mentioned or alluded to in official decrees. We conclude that although there are legal frameworks for the protection of specific elements of marine and coastal ecosystems, MPAs represent the legal tool allowing for their integration under the ecosystem approach. In the Mexican case, there are voids to be filled in order for MPAs to fulfill the function assigned to them by Mexican laws. (c) 2017 Elsevier Ltd. All rights reserved.</t>
  </si>
  <si>
    <t>10.1016/j.ocecoaman.2017.01.017</t>
  </si>
  <si>
    <t>Mendoza, E; Oderiz, I; Martinez, ML; Silva, R</t>
  </si>
  <si>
    <t>Measurements and Modelling of Small Scale Processes of Vegetation Preventing Dune Erosion</t>
  </si>
  <si>
    <t>Traditionally, actions taken to reduce vulnerability to beach erosion have been based on protecting economic resources, recreational activities and human lives. Hard infrastructure for coastal protection has proven effective, but the side effects have been called into question, given that making the coastal system more rigid alters the natural dynamics, degrades environmental services and damages the landscape. Ecosystem based coastal defence strategies are now seen as a more environmentally friendly alternative which can maintain and even increase the resilience and resistance of coastal zones. This work aims to improve the understanding of the behaviour of nature-based coastal defences by analysing the morphodynamic response of a dune-beach system with vegetation to storms. Small scale tests were performed in which beach profiles with natural dune vegetation were exposed to high energy waves. Free surface elevation and velocity profiles were recorded during the tests and the profile evolution was measured at the end of each experiment. Erosion regimes of collision and overwash were observed in the dune profiles with a berm, whereas swash and overwash regimes were observed when no berm was present. Retarding erosion time seems to be the most relevant morphological effect of the dune vegetation, which gives a slight, but relevant, contribution to the resilience and resistance of the beach profile. In turn, the wave breaking point is displaced seawards and bed velocities close to the shoreline are lower when vegetation is present, both of which explain the protective role of vegetation on the beach profile. To develop a numerical tool capable of reproducing the morphological evolution of the beach profiles tested, the CSHORE model was calibrated and validated for the laboratory data finding good correlation.</t>
  </si>
  <si>
    <t>10.2112/SI77-003.1</t>
  </si>
  <si>
    <t>Lithgow, D; Martinez, ML; Silva, R; Geneletti, D; Gallego-Fernandez, JB; Cerdan, CR; Mendoza, E; Jermain, A</t>
  </si>
  <si>
    <t>Ecosystem Services to Enhance Coastal Resilience in Mexico: The Gap between the Perceptions of Decision-Makers and Academics</t>
  </si>
  <si>
    <t>In this study, we assessed the respective perceptions of academics and decision-makers concerning the relationships (dependence and impact) between economic activities and ecosystem services in coastal environments. Our goal was to explore the potential for achieving informed decisions that are based on an effective and appropriate use of the concept of ecosystem services. A set of questionnaires was e-mailed to a selected group of academics and decision makers and the responses analysed. The perceived degree of negative impact caused by economic productive activities on ecosystem services differed, probably because of the different parameters used by each group: biophysical by academics and socioeconomic by decision makers. The academics commonly perceived that the negative impact and dependence of economic activities upon ecosystem services was much greater than that perceived by the decision makers. This may indicate that decision-makers underestimate the impact of economic activities on ecosystem services during the decision-making process, or conversely, that academics potentially overestimate the impact. This dynamic could account for current discrepancies in the inadequacy of public policies related to resource management. Such differences of opinion, whether scientifically based or not, affect the decisions that are made and the conservation status of natural ecosystems, the ecosystem services they provide and their resilience to extreme disturbance events.</t>
  </si>
  <si>
    <t>10.2112/SI77-012.1</t>
  </si>
  <si>
    <t>Langle-Flores, A; Ocelik, P; Perez-Maqueo, O</t>
  </si>
  <si>
    <t>The Role of Social Networks in the Sustainability Transformation of Cabo Pulmo: A Multiplex Perspective</t>
  </si>
  <si>
    <t>Coastal tourism is often caught in a crossfire between economic benefits, ecological impacts and social tensions. Development of large-scale resorts can reduce the provision of certain ecosystem services and threat local people's livelihoods. Social networks might influence the transitions of governance systems into new adaptive models. We focus on the role of multiplex networks in the process of sustainability transformation by examining social networks that protected a marine reserve against the construction of a large scale development. The multiplex network exhibited a structure with five blocks: "scale-crossing brokers", "visible leaders", "ecosystem managers", "visionaries" and "public sector". This last block was structurally isolated from the rest of organisations. Multiplex networks facilitated the coordinated mobilization of information and resources across spatial scales. "Scale-crossing brokers" with the aid of "visible leaders" propelled up the local conflict toward national and global arenas, affecting the decision of Mexico's federal government to annul large scale resort's construction. Understanding the social processes that enable adaptive governance systems is crucial for sustainability transformations and resilience of coastal ecosystems.</t>
  </si>
  <si>
    <t>10.2112/SI77-014.1</t>
  </si>
  <si>
    <t>Guo, H; Weaver, C; Charles, SP; Whitt, A; Dastidar, S; D'Odorico, P; Fuentes, JD; Kominoski, JS; Armitage, AR; Pennings, SC</t>
  </si>
  <si>
    <t>Coastal regime shifts: rapid responses of coastal wetlands to changes in mangrove cover</t>
  </si>
  <si>
    <t>ECOLOGY</t>
  </si>
  <si>
    <t>Global changes are causing broad-scale shifts in vegetation communities worldwide, including coastal habitats where the borders between mangroves and salt marsh are in flux. Coastal habitats provide numerous ecosystem services of high economic value, but the consequences of variation in mangrove cover are poorly known. We experimentally manipulated mangrove cover in large plots to test a set of linked hypotheses regarding the effects of changes in mangrove cover. We found that changes in mangrove cover had strong effects on microclimate, plant community, sediment accretion, soil organic content, and bird abundance within 2 yr. At higher mangrove cover, wind speed declined and light interception by vegetation increased. Air and soil temperatures had hump-shaped relationships with mangrove cover. The cover of salt marsh plants decreased at higher mangrove cover. Wrack cover, the distance that wrack was distributed from the water's edge, and sediment accretion decreased at higher mangrove cover. Soil organic content increased with mangrove cover. Wading bird abundance decreased at higher mangrove cover. Many of these relationships were non-linear, with the greatest effects when mangrove cover varied from zero to intermediate values, and lesser effects when mangrove cover varied from intermediate to high values. Temporal and spatial variation in measured variables often peaked at intermediate mangrove cover, with ecological consequences that are largely unexplored. Because different processes varied in different ways with mangrove cover, the "optimum" cover of mangroves from a societal point of view will depend on which ecosystem services are most desired.</t>
  </si>
  <si>
    <t>10.1002/ecy.1698</t>
  </si>
  <si>
    <t>Smith, MD; Oglend, A; Kirkpatrick, AJ; Asche, F; Bennear, LS; Craig, JK; Nance, JM</t>
  </si>
  <si>
    <t>Seafood prices reveal impacts of a major ecological disturbance</t>
  </si>
  <si>
    <t>PROCEEDINGS OF THE NATIONAL ACADEMY OF SCIENCES OF THE UNITED STATES OF AMERICA</t>
  </si>
  <si>
    <t>Coastal hypoxia (dissolved oxygen &lt;= 2 mg/L) is a growing problem worldwide that threatens marine ecosystem services, but little is known about economic effects on fisheries. Here, we provide evidence that hypoxia causes economic impacts on a major fishery. Ecological studies of hypoxia and marine fauna suggest multiple mechanisms through which hypoxia can skew a population's size distribution toward smaller individuals. These mechanisms produce sharp predictions about changes in seafood markets. Hypoxia is hypothesized to decrease the quantity of large shrimp relative to small shrimp and increase the price of large shrimp relative to small shrimp. We test these hypotheses using time series of size-based prices. Naive quantity-based models using treatment/control comparisons in hypoxic and nonhypoxic areas produce null results, but we find strong evidence of the hypothesized effects in the relative prices: Hypoxia increases the relative price of large shrimp compared with small shrimp. The effects of fuel prices provide supporting evidence. Empirical models of fishing effort and bioeconomic simulations explain why quantifying effects of hypoxia on fisheries using quantity data has been inconclusive. Specifically, spatial-dynamic feedbacks across the natural system (the fish stock) and human system (the mobile fishing fleet) confound "treated" and "control" areas. Consequently, analyses of price data, which rely on a market counterfactual, are able to reveal effects of the ecological disturbance that are obscured in quantity data. Our results are an important step toward quantifying the economic value of reduced upstream nutrient loading in the Mississippi Basin and are broadly applicable to other coupled human-natural systems.</t>
  </si>
  <si>
    <t>10.1073/pnas.1617948114</t>
  </si>
  <si>
    <t>Osuna-Ramirez, R; Lizarraga, JAA; Padilla-Arredondo, G; Mendoza-Salgado, RA; Mendez-Rodriguez, LC</t>
  </si>
  <si>
    <t>TOXICITY OF WASTEWATER FROM FISHMEALS PRODUCTION AND THEIR INFLUENCE ON COASTAL WATERS</t>
  </si>
  <si>
    <t>FRESENIUS ENVIRONMENTAL BULLETIN</t>
  </si>
  <si>
    <t>Wastewaters from the fishmeal industry that are discharged without treatment into the sea induce loss of ecological functions and ecosystem services in coastal waters. The objective of this study was to assess the toxicity of wastewater generated by the fishmeal industry, as well as the receiving coastal ecosystem of the Gulf of California. The samples of water were gathered in both summer and autumn in four sites of wastewater discharges, and three sites of the receiving coastal body (El Paraje cove). Microtox (R) bioassay was used to evaluate toxicity. The results showed that wastewaters from the fishmeal industry have high toxicity and the coastal body water has zones with moderate toxicity and zones without toxicity. These results indicate the importance of having effective treatment of these types of discharges before they are poured into the sea in order to avoid deterioration of coastal ecosystems.</t>
  </si>
  <si>
    <t>White, E; Kaplan, D</t>
  </si>
  <si>
    <t>Restore or retreat? Saltwater intrusion and water management in coastal wetlands</t>
  </si>
  <si>
    <t>ECOSYSTEM HEALTH AND SUSTAINABILITY</t>
  </si>
  <si>
    <t>Coastal wetlands perform a unique set of physical, chemical, and biological functions, which provide billions of dollars of ecosystem services annually. These wetlands also face myriad environmental and anthropogenic pressures, which threaten their ecological condition and undermine their capacity to provide these services. Coastal wetlands have adapted to a dynamic range of natural disturbances over recent millennia, but face growing pressures from human population growth and coastal development. These anthropogenic pressures are driving saltwater intrusion (SWI) in many coastal systems. The position of coastal wetlands at the terrestrial-marine interface also makes them vulnerable to increasing rates of sea-level rise and changing climate. Critically, anthropogenic and natural stressors to coastal wetlands can act synergistically to create negative, and sometimes catastrophic, consequences for both human and natural systems. This review focused on the drivers and impacts of SWI in coastal wetlands and has two goals: (1) to synthesize understanding of coastal wetland change driven by SWI and (2) to review approaches for improved water management to mitigate SWI in impacted systems. While we frame this review as a choice between restoration and retreat, we acknowledge that choices about coastal wetland management are context-specific and may be confounded by competing management goals. In this setting, the choice between restoration and retreat can be prioritized by identifying where the greatest return in ecosystem services can be achieved relative to restoration dollars invested. We conclude that restoration and proactive water management is feasible in many impacted systems.</t>
  </si>
  <si>
    <t>10.1002/ehs2.1258</t>
  </si>
  <si>
    <t>Avila-Flores, G; Hinojosa-Arango, G; Juarez-Mancilla, J; Arizpe-Covarrubias, O</t>
  </si>
  <si>
    <t>THE USE OF THE DSPIR FRAMEWORK TO ESTIMATE IMPACTS OF URBANIZATION ON MANGROVES: A CASE STUDY FROM LA PAZ, BAJA CALIFORNIA SUR, MEXICO</t>
  </si>
  <si>
    <t>SUSTAINABLE CITY XII</t>
  </si>
  <si>
    <t>The mangrove ecosystem is integrated mainly by halophytes plants that grow on coastal zones of tropical and subtropical regions. This ecosystem provides direct and indirect services for human wellbeing such as food, wood, climate regulation, natural hazard protection, recreation and aesthetic values. However, academic research indicates that more than 35% of world's mangrove coverage has been lost in the past three decades. The primary drivers of change of cover lost are aquaculture activities and development of urban infrastructure. The objective of this work was to conduct an exploratory assessment of the impacts of urbanization on mangrove communities located in the city of La Paz, Mexico using the Driver-Pressure-State-Impact-Response framework (DPSIR). The assessment was complemented by a Delphi survey to incorporate information obtained from experts and stakeholders. The results indicated that the most important pressing factors on mangrove communities were: tourism, urban growth and waste. However, the data on mangrove cover and conservation status show that the overall situation of mangroves of mangroves in La Paz is "barely adequate," with communities showing positive and adverse conditions. It is estimated that mangrove communities classified as "Vulnerable" and "Endangered" probably do not generate the same ecosystem services as mangroves classified under the "Near Threatened" and "Least Concern" categories. Protection actions as protected areas, environmental laws, and ecological restoration have helped in the conservation of mangroves in the study area. This work concludes that DPSIR framework is a handy tool to analyze in the first instance the conditions of the mangroves and may be replicable in other regions that have this ecosystem, even in places with little scientific research.</t>
  </si>
  <si>
    <t>10.2495/SC170401</t>
  </si>
  <si>
    <t>Day, JW; Agboola, J; Chen, ZY; D'Elia, C; Forbes, DL; Giosan, L; Kemp, P; Kuenzer, C; Lane, RR; Ramachandran, R; Syvitski, J; Yanez-Arancibia, A</t>
  </si>
  <si>
    <t>Approaches to defining deltaic sustainability in the 21st century</t>
  </si>
  <si>
    <t>Deltas are among the most productive and economically important of global ecosystems but unfortunately they are also among the most threatened by human activities. Here we discuss deltas and human impact, several approaches to defining deltaic sustainability and present a ranking of sustainability. Delta sustainability must be considered within the context of global biophysical and socioeconomic constraints that include thermodynamic limitations, scale and embeddedness, and constraints at the level of the biosphere/geosphere. The development, functioning, and sustainability of deltas are the result of external and internal inputs of energy and materials, such as sediments and nutrients, that include delta lobe development, channel switching, crevasse formation, river floods, storms and associated waves and storm surges, and tides and other ocean currents. Modern deltas developed over the past several thousand years with relatively stable global mean sea level, predictable material inputs from drainage basins and the sea, and as extremely open systems. Human activity has changed these conditions to make deltas less sustainable, in that they are unable to persist through time structurally or functionally. Deltaic sustainability can be considered from geomorphic, ecological, and economic perspectives, with functional processes at these three levels being highly interactive. Changes in this functioning can lead to either enhanced or diminished sustainability, Nit most changes have been detrimental. There is a growing understanding that the trajectories of global environmental change and cost of energy will make achieving delta sustainability more challenging and limit options for management. Several delta types are identified in terms of sustainability including those in arid regions, those with high and low energy intensive management systems, deltas below sea level, tropical deltas, and Arctic deltas. Representative deltas are ranked on a sustainability range. Success in sustainable delta management will depend on utilizing natural delta functioning and an ecological engineering approach. (C) 2016 Elsevier Ltd. All rights reserved.</t>
  </si>
  <si>
    <t>10.1016/j.ecss.2016.06.018</t>
  </si>
  <si>
    <t>Pendleton, L; Comte, A; Langdon, C; Ekstrom, JA; Cooley, SR; Suatoni, L; Beck, MW; Brander, LM; Burke, L; Cinner, JE; Doherty, C; Edwards, PET; Gledhill, D; Jiang, LQ; van Hooidonk, RJ; Teh, L; Waldbusser, GG; Ritter, J</t>
  </si>
  <si>
    <t>Coral Reefs and People in a High-CO2 World: Where Can Science Make a Difference to People?</t>
  </si>
  <si>
    <t>PLOS ONE</t>
  </si>
  <si>
    <t>Reefs and People at Risk Increasing levels of carbon dioxide in the atmosphere put shallow, warm-water coral reef ecosystems, and the people who depend upon them at risk from two key global environmental stresses: 1) elevated sea surface temperature (that can cause coral bleaching and related mortality), and 2) ocean acidification. These global stressors: cannot be avoided by local management, compound local stressors, and hasten the loss of ecosystem services. Impacts to people will be most grave where a) human dependence on coral reef ecosystems is high, b) sea surface temperature reaches critical levels soonest, and c) ocean acidification levels are most severe. Where these elements align, swift action will be needed to protect people's lives and livelihoods, but such action must be informed by data and science. An Indicator Approach Designing policies to offset potential harm to coral reef ecosystems and people requires a better understanding of where CO2-related global environmental stresses could cause the most severe impacts. Mapping indicators has been proposed as a way of combining natural and social science data to identify policy actions even when the needed science is relatively nascent. To identify where people are at risk and where more science is needed, we map indicators of biological, physical and social science factors to understand how human dependence on coral reef ecosystems will be affected by globally-driven threats to corals expected in a high-CO2 world. Western Mexico, Micronesia, Indonesia and parts of Australia have high human dependence and will likely face severe combined threats. As a region, Southeast Asia is particularly at risk. Many of the countries most dependent upon coral reef ecosystems are places for which we have the least robust data on ocean acidification. These areas require new data and interdisciplinary scientific research to help coral reef-dependent human communities better prepare for a high CO2 world.</t>
  </si>
  <si>
    <t>10.1371/journal.pone.0164699</t>
  </si>
  <si>
    <t>Wells, S; Ray, GC; Gjerde, KM; White, AT; Muthiga, N; Creel, JEB; Causey, BD; Mccormick-Ray, J; Salm, R; Gubbay, S; Kelleher, G; Reti, J</t>
  </si>
  <si>
    <t>Building the future of MPAs - lessons from history</t>
  </si>
  <si>
    <t>AQUATIC CONSERVATION-MARINE AND FRESHWATER ECOSYSTEMS</t>
  </si>
  <si>
    <t>1. Marine protected areas (MPAs) have a long history, originating in traditional and cultural initiatives often focused on reserving resources for food security. A handful of 'parks' were established between the 1870s and 1940s and, following World War II, increased awareness of threats to the ocean led to global programmes that started in the 1970-1980s. 2. Initially IUCN became the leader, piloting a science-based 'critical marine habitats' approach, by which MPAs were aimed at conserving the healthiest and most diverse ecosystems, endangered and charismatic species, and high-profile habitats. 3. During the 1970s, with the support of WWF, UNESCO, UNEP, and growing national efforts, the MPA concept evolved to include biosphere reserves, marine reserves and sanctuaries, large ocean reserves, and other designations that aimed to reconcile long-term protection with human use. 4. From the 1980s, MPAs greatly expanded in number and scope. By the turn of the millennium, MPAs were proliferating, and principles and methodologies were available to guide their establishment and management in a harmonized manner. Zoning for different uses was widespread, but questions were being raised about the efficacy of biodiversity conservation in areas where extractive uses were permitted. 5. MPA implementation accelerated once targets were introduced by the Convention on Biological Diversity. Campaigns and fundraising by non-governmental organizations and further national efforts resulted in a rapid increase although, by 2015, less than 4% of ocean surface was protected. 6. Current challenges include: (1) understanding the role of MPAs in maintaining ecosystem services, fishery management, climate change adaptation and mitigation, and other emergent problems; (2) more rigorous network design; (3) effective governance and demonstration of 'success'; and (4) integrating MPAs with marine spatial planning. 7. While MPAs have provided one of the most viable and politically acceptable approaches to marine conservation for 50 years, their role in developing a fully effective marine ecosystems management regime has yet to be fully explored and understood. Copyright (C) 2016 John Wiley &amp; Sons, Ltd.</t>
  </si>
  <si>
    <t>10.1002/aqc.2680</t>
  </si>
  <si>
    <t>Jickells, TD; Andrews, JE; Parkes, DJ</t>
  </si>
  <si>
    <t>Direct and Indirect Effects of Estuarine Reclamation on Nutrient and Metal Fluxes in the Global Coastal Zone</t>
  </si>
  <si>
    <t>AQUATIC GEOCHEMISTRY</t>
  </si>
  <si>
    <t>We demonstrate that land reclamation in estuaries is resulting in very large-scale loss of intertidal area and disconnection of stored sediment with the water column. This process is not just causing loss of estuarine ecosystem services, it is also having a major deleterious impact on the ability of estuaries to retain nutrients and trace metals. The global scale of loss of estuarine wetlands and subtidal sediments has reached the point where the impact of this loss of estuarine retention is likely to be affecting coastal seas worldwide and possibly global element cycles.</t>
  </si>
  <si>
    <t>10.1007/s10498-015-9278-7</t>
  </si>
  <si>
    <t>Hernandez-Guzman, R; Ruiz-Luna, A; Berlanga-Robles, CA; Ponce-Palafox, JT</t>
  </si>
  <si>
    <t>Analysis of flood pulse dynamics in the lower basin of the San Pedro River (northwestern Mexico) using remote sensing</t>
  </si>
  <si>
    <t>LATIN AMERICAN JOURNAL OF AQUATIC RESEARCH</t>
  </si>
  <si>
    <t>This paper analyzes inter-annual (1993-2008) and intra-annual (2006-2008) flooding patterns in the unregulated San Pedro River, based on digital analysis of two Landsat satellite imagery series and ancillary rainfall and discharge data, to describe variations in the natural pulse. The long-term pattern, over a period of 16 years, showed considerable fluctuations, with a maximum flood extent (FE) of approximately 200 km(2), while the observed average was 57.8 km(2) over the entire period, around 24 km(2) the dry season and more than 90 km(2) in the rainy season. The seasonal variation, analy zed using 29 quasi-monthly images recorded from 2006 to 2008, displayed FE peaks in the rainy season (July to October) with variations in time and extent that were not directly related to rainfall but instead were related to river discharge, Q, (FE = y(0) + a(1-0.9983(Q)); R-2 = 0.91). We used the above exponential model with monthly average river discharge data (1944-2008) and the proposed regulated volume of discharge from governmental plans to construct a dam on the San Pedro River. We found that the natural ecosystem will be altered by increasing the inundation in the dry season and reducing it in the rainy season. This change will have consequences in coastal wetlands and aquatic biota adapted to historical conditions, with consequences for the production of aquatic organisms and for ecosystem services.</t>
  </si>
  <si>
    <t>10.3856/vol44-issue2-fulltext-10</t>
  </si>
  <si>
    <t>Marin-Monroy, EA; de la Pena, MAOR</t>
  </si>
  <si>
    <t>The role of socioeconomic disaggregated indicators for fisheries management decisions: The case of Magdalena-Almejas Bay, BCS. Mexico</t>
  </si>
  <si>
    <t>FISHERIES RESEARCH</t>
  </si>
  <si>
    <t>Small-scale fisheries have socio-economic impacts on coastal communities, mainly related to employment and food provision. Because of the increase in fishing and the failures of integrated development programs, several authors have documented social and economic impacts on local communities, assessing poverty and vulnerability. The indicators to measure these impacts on communities have evolved into a multidimensional and holistic perspective and have been applied for specific uses for localities and target groups. Magdalena-Almejas Bay is the region with the highest fishing productivity in Baja California Sur (Mexico) and is considered a unique socio-ecological system. However, the social aspects have been minimally studied. We assess and illustrate the use of socioeconomic disaggregated indicators for fisheries management by developing a demographic profile of the coastal fishermen of the three major communities of Magdalena-Almejas Bay. Variables that allow a social mapping were analysed, and specific constraints were identified. Important differences between the fishermen of the three main communities (Puerto Adolfo Lopez Mateos, Puerto San Carlos, and Puerto Chale) were found in terms of income, multidimensional poverty, fishing experience and education level, as well as in terms of their economic diversification strategies using alternative livelihoods. The results of this study provide disaggregated information for each target group. These results will permit differentiation between the socio-demographic profiles of fishermen, as well as improve the assessment of the impacts of the fishing sector and the social development programs of their communities. (C) 2016 Elsevier B.V. All rights reserved.</t>
  </si>
  <si>
    <t>10.1016/j.fishres.2016.01.009</t>
  </si>
  <si>
    <t>Cardoso-Mohedano, JG; Paez-Osuna, F; Amezcua-Martinez, F; Ruiz-Fernandez, AC; Ramirez-Resendiz, G; Sanchez-Cabeza, JA</t>
  </si>
  <si>
    <t>Combined environmental stress from shrimp farm and dredging releases in a subtropical coastal lagoon (SE Gulf of California)</t>
  </si>
  <si>
    <t>MARINE POLLUTION BULLETIN</t>
  </si>
  <si>
    <t>Nutrient pollution causes environmental damages on aquatic ecosystems worldwide. Eutrophication produces impacts in coastal ecosystems, affecting biota and ecosystem services. The Urias coastal lagoon (SE Gulf of California) is a sub-tropical estuary under several environmental pressures such as nutrient inputs from shrimp farm effluents and dredging related to port operations, which can release substances accumulated in sediments. We assessed the water quality impacts caused by these activities and results showed that i) nitrogen was the limiting nutrient, ii) shrimp farm effluents increased particulate organic matter and chlorophyll a in the receiving stations, and iii) dredging activities increased nitrite and reduced dissolved oxygen concentrations. The co-occurrence of the shrimp farm releases and dredging activities was likely the cause of a negative synergistic effect on water quality which mainly decreases dissolved oxygen and increases nitrite concentrations. Coastal zone management should avoid the co-occurrence of these, and likely others, stressors in coastal ecosystems. (C) 2016 Elsevier Ltd. All rights reserved.</t>
  </si>
  <si>
    <t>10.1016/j.marpolbul.2016.02.008</t>
  </si>
  <si>
    <t>Basurto, X; Blanco, E; Nenadovic, M; Vollan, B</t>
  </si>
  <si>
    <t>Integrating simultaneous prosocial and antisocial behavior into theories of collective action</t>
  </si>
  <si>
    <t>SCIENCE ADVANCES</t>
  </si>
  <si>
    <t>Trust and cooperation constitute cornerstones of common-pool resource theory, showing that "prosocial" strategies among resource users can overcome collective action problems and lead to sustainable resource governance. Yet, antisocial behavior and especially the coexistence of prosocial and antisocial behaviors have received less attention. We broaden the analysis to include the effects of both "prosocial" and "antisocial" interactions. We do so in the context of marine protected areas (MPAs), the most prominent form of biodiversity conservation intervention worldwide. Our multimethod approach relied on lab-in-the-field economic experiments (n = 127) in two MPA and two non-MPA communities in Baja California, Mexico. In addition, we deployed a standardized fishers' survey (n = 544) to verify the external validity of our findings and expert informant interviews (n = 77) to develop potential explanatory mechanisms. In MPA sites, prosocial and antisocial behavior is significantly higher, and the presence of antisocial behavior does not seem to have a negative effect on prosocial behavior. We suggest that market integration, economic diversification, and strengthened group identity in MPAs are the main potential mechanisms for the simultaneity of prosocial and antisocial behavior we observed. This study constitutes a first step in better understanding the interaction between prosociality and antisociality as related to natural resources governance and conservation science, integrating literatures from social psychology, evolutionary anthropology, behavioral economics, and ecology.</t>
  </si>
  <si>
    <t>10.1126/sciadv.1501220</t>
  </si>
  <si>
    <t>Martinez, ML; Silva, R; Mendoza, E; Oderiz, I; Perez-Maqueo, O</t>
  </si>
  <si>
    <t>Coastal Dunes and Plants: An Ecosystem-Based Alternative to Reduce Dune Face Erosion</t>
  </si>
  <si>
    <t>Future scenarios indicate that growing human encroachment on coasts, more frequent and stronger storms and sea level rise will result in worsening coastal squeeze. In consequence, human lives, property and infrastructure, as well as ecosystem services, will increasingly be threatened. It is therefore vital to find the means to maintain or increase the resilience and resistance of coastal zones. As an alternative to hard infrastructure, ecosystem-based coastal defense strategies have been recommended as better and more sustainable solutions. Thus, the goal of this study wasto understand the interaction of dune plants with waves, dunes and humans. We used a pantropical beach plant (Ipomoea pes-caprae) and performed 24 wave flume experiments with two beach-dune profiles, four densities of vegetation cover, and three storm regimes. We also tested tolerance to burial in seed germination and seedling growth and finally explored the impact of tourism on Ipomoea. Erosion regimes of collision and overwash were observed in the dune profiles with a berm, whereas swash and overwash regimes were observed when no berm was present. Plant cover prevented overwash and thereby erosion of the landward side of the dune. Positive responses in seeds and seedlings of Ipomoea to burial by sand enable this plant to act as a dune builder. In conditions with low tourism, Ipomoea seems to be more affected by seasonal and meteorological conditions than by trampling. These responses increase further the potential for coastal protection of Ipomoea and, thus, such an ecosystem-based protective structure can be self-sustainable.</t>
  </si>
  <si>
    <t>10.2112/SI75-061.1</t>
  </si>
  <si>
    <t>Doughty, CL; Langley, JA; Walker, WS; Feller, IC; Schaub, R; Chapman, SK</t>
  </si>
  <si>
    <t>Mangrove Range Expansion Rapidly Increases Coastal Wetland Carbon Storage</t>
  </si>
  <si>
    <t>The climate change-induced expansion of mangroves into salt marshes could significantly alter the carbon (C) storage capacity of coastal wetlands, which have the highest average C storage per land area among unmanaged terrestrial ecosystems. Mangrove range expansion is occurring globally, but little is known about how these rapid climate-driven shifts may alter ecosystem C storage. Here, we quantify current C stocks in ecotonal wetlands across gradients of marsh- to mangrove-dominance, and use unique chronological maps of vegetation cover to estimate C stock changes from 2003 to 2010 in a 567-km(2) wildlife refuge in the mangrove-salt marsh ecotone. We report that over the 7-yr. period, total wetland C stocks increased 22 % due to mangrove encroachment into salt marshes. Newly established mangrove stands stored twice as much C on a per area basis as salt marsh primarily due to differences in aboveground biomass, and mangrove cover increased by 69 % during this short time interval. Wetland C storage within the wildlife refuge increased at a rate of 2.7 Mg C ha(-1) yr.(-1), more than doubling the naturally high coastal wetland C sequestration rates. Mangrove expansion could account for a globally significant increase of terrestrial C storage, which may exert a considerable negative feedback on warming.</t>
  </si>
  <si>
    <t>10.1007/s12237-015-9993-8</t>
  </si>
  <si>
    <t>Lopez-Calderon, JM; Riosmena-Rodriguez, R; Torre, J; Meling, A; Basurto, X</t>
  </si>
  <si>
    <t>Zostera marina meadows from the Gulf of California: conservation status</t>
  </si>
  <si>
    <t>Eelgrass (Zostera marina) population estimates show a decreasing trend worldwide in the second half of the twentieth century. Mexico lacks long-term time series to determine trends for major eelgrass populations and has made no conservation efforts. Therefore, we present the first report on the historic presence of this annual coastal ecosystem in two wetlands of the Gulf of California (GC), the Infiernillo Channel (CIF, largest Z. marina population inside GC) and Concepcion Bay (BCP, the only eelgrass population along GC's west coast), combining field surveys (1999-2010), aerial photography (2000-2010), satellite imagery (1972-2005), and published reports (1994-2007). Three parameters were used as indicators of conservation status: shoot density, seed banks, and aerial coverage. Average shoot density in the CIF (741 shoots m(-2)) was 3.8 times higher than in BCP (194 shoots m(-2)), and average seed bank density was similar in both wetlands (17,442 seeds m(-2) vs. 17,000 seeds m(-2)). Opportunistic seagrass Ruppia maritima was observed in both wetlands, with higher abundance in summer when Z. marina disappears due to high water temperatures. Eelgrass coverage was three orders of magnitude greater in the CIF (9725 ha) than in BCP (3 ha). The striking difference between these wetlands is the lack of environmental protection for BCP and the protection of the CIF by the Seri indigenous community, which increases human pressure in the former, putting it at high risk of disappearing. Conservation of eelgrass meadows is not only necessary to preserve their ecosystem services but to insure the survival of migratory populations (Pacific brant goose, Branta bernicla), endangered species (Black turtle, Chelonia mydas), and fisheries-related species.</t>
  </si>
  <si>
    <t>10.1007/s10531-016-1045-6</t>
  </si>
  <si>
    <t>Maass, M; Balvanera, P; Bourgeron, P; Equihua, M; Baudry, J; Dick, J; Forsius, M; Halada, L; Krauze, K; Nakaoka, M; Orenstein, DE; Parr, TW; Redman, CL; Rozzi, R; Santos-Reis, M; Swemmer, AM; Vadineanu, A</t>
  </si>
  <si>
    <t>Changes in biodiversity and trade-offs among ecosystem services, stakeholders, and components of well-being: the contribution of the International Long-Term Ecological Research network (ILTER) to Programme on Ecosystem Change and Society (PECS)</t>
  </si>
  <si>
    <t>ECOLOGY AND SOCIETY</t>
  </si>
  <si>
    <t>The International Long-Term Ecological Research (ILTER) network comprises &gt; 600 scientific groups conducting site-based research within 40 countries. Its mission includes improving the understanding of global ecosystems and informs solutions to current and future environmental problems at the global scales. The ILTER network covers a wide range of social-ecological conditions and is aligned with the Programme on Ecosystem Change and Society (PECS) goals and approach. Our aim is to examine and develop the conceptual basis for proposed collaboration between ILTER and PECS. We describe how a coordinated effort of several contrasting LTER site-based research groups contributes to the understanding of how policies and technologies drive either toward or away from the sustainable delivery of ecosystem services. This effort is based on three tenets: transdisciplinary research; cross-scale interactions and subsequent dynamics; and an ecological stewardship orientation. The overarching goal is to design management practices taking into account trade-offs between using and conserving ecosystems toward more sustainable solutions. To that end, we propose a conceptual approach linking ecosystem integrity, ecosystem services, and stakeholder well-being, and as a way to analyze trade-offs among ecosystem services inherent in diverse management options. We also outline our methodological approach that includes: (i) monitoring and synthesis activities following spatial and temporal trends and changes on each site and by documenting cross-scale interactions; (ii) developing analytical tools for integration; (iii) promoting trans-site comparison; and (iv) developing conceptual tools to design adequate policies and management interventions to deal with trade-offs. Finally, we highlight the heterogeneity in the social-ecological setting encountered in a subset of 15 ILTER sites. These study cases are diverse enough to provide a broad cross-section of contrasting ecosystems with different policy and management drivers of ecosystem conversion; distinct trends of biodiversity change; different stakeholders' preferences for ecosystem services; and diverse components of well-being issues.</t>
  </si>
  <si>
    <t>10.5751/ES-08587-210331</t>
  </si>
  <si>
    <t>Fredston-Hermann, A; Brown, CJ; Albert, S; Klein, CJ; Mangubhai, S; Nelson, JL; Teneve, L; Wenger, A; Gaines, SD; Halpern, BS</t>
  </si>
  <si>
    <t>Where Does River Runoff Matter for Coastal Marine Conservation?</t>
  </si>
  <si>
    <t>Excess sediment and nutrient runoff from land-based human activities are considered serious threats to coastal and marine ecosystems by most conservation practitioners, resource managers, fishers, and other "downstream" resource users. Deleterious consequences of coastal runoff, including eutrophication and hypoxia, have been observed worldwide. Literature on integrated coastal management offers numerous methods to address land-based activities that generate runoff, but many of these approaches are time- and resource-intensive. Often, high-level conservation managers have few tools to aid in decisions about whether land-based threats that generate runoff are of sufficient concern to warrant further investment in planning and management interventions. To address this decision-making process, we present a decision tree that uses geophysical and ecological characteristics to sort any marine coastal ecosystem into a category of high, moderate, low, or minimal risk from the land-based threats of nutrient and sediment runoff. By identifying situations where runoff could influence biodiversity or ecosystem services, the decision tree assists managers in making informed, and standardized decisions about when and where to invest further efforts in integrated land-sea planning. We ground-truth the decision tree by evaluating it in five very different regions and conclude the tree classifies regions similarly to the existing literature that is available, but based on less information. Recognizing that the decision tree only encompasses environmental variables, we also discuss approaches for interpreting the decision tree's outputs in local social and economic contexts. The tree provides a tool for conservation managers to decide whether the scope of their work should include land-sea planning.</t>
  </si>
  <si>
    <t>10.3389/fmars.2016.00273</t>
  </si>
  <si>
    <t>Wolff, NH; Donner, SD; Cao, L; Iglesias-Prieto, R; Sale, PF; Mumby, PJ</t>
  </si>
  <si>
    <t>Global inequities between polluters and the polluted: climate change impacts on coral reefs</t>
  </si>
  <si>
    <t>For many ecosystem services, it remains uncertain whether the impacts of climate change will be mostly negative or positive and how these changes will be geographically distributed. These unknowns hamper the identification of regional winners and losers, which can influence debate over climate policy. Here, we use coral reefs to explore the spatial variability of climate stress by modelling the ecological impacts of rising sea temperatures and ocean acidification, two important coral stressors associated with increasing greenhouse gas (GHG) emissions. We then combine these results with national per capita emissions to quantify inequities arising from the distribution of cause (CO2 emissions) and effect (stress upon reefs) among coral reef countries. We find pollution and coral stress are spatially decoupled, creating substantial inequity of impacts as a function of emissions. We then consider the implications of such inequity for international climate policy. Targets for GHG reductions are likely to be tied to a country's emissions. Yet within a given level of GHG emissions, our analysis reveals that some countries experience relatively high levels of impact and will likely experience greater financial cost in terms of lost ecosystem productivity and more extensive adaptation measures. We suggest countries so disadvantaged be given access to international adaptation funds proportionate with impacts to their ecosystem. We raise the idea that funds could be more equitably allocated by formally including a metric of equity within a vulnerability framework.</t>
  </si>
  <si>
    <t>10.1111/gcb.13015</t>
  </si>
  <si>
    <t>Cardoso-Mohedano, JG; Bernardello, R; Sanchez-Cabeza, JA; Molino-Minero-Re, E; Ruiz-Fernandez, AC; Cruzado, A</t>
  </si>
  <si>
    <t>Accumulation of conservative substances in a sub-tropical coastal lagoon</t>
  </si>
  <si>
    <t>Coastal lagoons provide important ecosystem services worldwide but are subject to high and multiple environmental stresses. Little information exists on the inner creeks of low-flow coastal lagoons, where the low-exchange rates may exacerbate anthropogenic impacts. In this work, we used a model with high spatio-temporal resolution to describe the hydrodynamics and to estimate the accumulation of conservative contaminants in the upper estuary of the Urias sub-tropical coastal lagoon, in northwestern Mexico. The lagoon shows a weak anti-estuarine behavior and its hydrodynamics is governed by astronomical tides and topography. The mean steady-state water age in the three lagoon areas was 15, 30 and 70 days in the Harbor, Intermediate and Upper Areas, respectively. Thus, the Upper Area, which shelters a mangrove forest, is the most vulnerable to pollution due to the high potential for accumulation. As a best case scenario, the simulation of the release of conservative substances in the Upper area indicated that, 50 days after the release started, conservative pollutants mostly remained in the Upper Area and were not significantly exported to the open ocean. This methodology can be used to model the impact of conservative substances in coastal lagoons worldwide, and can be complementary and useful for the optimization of long-term coastal zone management activities. (c) 2015 Elsevier Ltd. All rights reserved.</t>
  </si>
  <si>
    <t>10.1016/j.ecss.2015.06.022</t>
  </si>
  <si>
    <t>Diaz, S; Demissew, S; Carabias, J; Joly, C; Lonsdale, M; Ash, N; Larigauderie, A; Adhikari, JR; Arico, S; Baldi, A; Bartuska, A; Baste, IA; Bilgin, A; Brondizio, E; Chan, KMA; Figueroa, VE; Duraiappah, A; Fischer, M; Hill, R; Koetz, T; Leadley, P; Lyver, P; Mace, GM; Martin-Lopez, B; Okumura, M; Pacheco, D; Pascual, U; Perez, ES; Reyers, B; Roth, E; Saito, O; Scholes, RJ; Sharma, N; Tallis, H; Thaman, R; Watson, R; Yahara, T; Hamid, ZA; Akosim, C; Al-Hafedh, Y; Allahverdiyev, R; Amankwah, E; Asah, ST; Asfaw, Z; Bartus, G; Brooks, LA; Caillaux, J; Dalle, G; Darnaedi, D; Driver, A; Erpul, G; Escobar-Eyzaguirre, P; Failler, P; Fouda, AMM; Fu, B; Gundimeda, H; Hashimoto, S; Homer, F; Lavorel, S; Lichtenstein, G; Mala, WA; Mandivenyi, W; Matczak, P; Mbizvo, C; Mehrdadi, M; Metzger, JP; Mikissa, JB; Moller, H; Mooney, HA; Mumby, P; Nagendra, H; Nesshover, C; Oteng-Yeboah, AA; Pataki, G; Roue, M; Rubis, J; Schultz, M; Smith, P; Sumaila, R; Takeuchi, K; Thomas, S; Verma, M; Yeo-Chang, Y; Zlatanova, D</t>
  </si>
  <si>
    <t>The IPBES Conceptual Framework - connecting nature and people</t>
  </si>
  <si>
    <t>The first public product of the Intergovernmental Platform on Biodiversity and Ecosystem Services (IPBES) is its Conceptual Framework. This conceptual and analytical tool, presented here in detail, will underpin all IPBES functions and provide structure and comparability to the syntheses that IPBES will produce at different spatial scales, on different themes, and in different regions. Salient innovative aspects of the IPBES Conceptual Framework are its transparent and participatory construction process and its explicit consideration of diverse scientific disciplines, stakeholders, and knowledge systems, including indigenous and local knowledge. Because the focus on co-construction of integrative knowledge is shared by an increasing number of initiatives worldwide, this framework should be useful beyond IPBES, for the wider research and knowledge-policy communities working on the links between nature and people, such as natural, social and engineering scientists, policy-makers at different levels, and decision-makers in different sectors of society.</t>
  </si>
  <si>
    <t>10.1016/j.cosust.2014.11.002</t>
  </si>
  <si>
    <t>Bennett, EM; Cramer, W; Begossi, A; Cundill, G; Diaz, S; Egoh, BN; Geijzendorffer, IR; Krug, CB; Lavorel, S; Lazos, E; Lebel, L; Martin-Lopez, B; Meyfroidt, P; Mooney, HA; Nel, JL; Pascual, U; Payet, K; Harguindeguy, NP; Peterson, GD; Prieur-Richard, AHN; Reyers, B; Roebeling, P; Seppelt, R; Solan, M; Tschakert, P; Tscharntke, T; Turner, BL; Verburg, PH; Viglizzo, EF; White, PCL; Woodward, G</t>
  </si>
  <si>
    <t>Linking biodiversity, ecosystem services, and human well-being: three challenges for designing research for sustainability</t>
  </si>
  <si>
    <t>Ecosystem services have become a mainstream concept for the expression of values assigned by people to various functions of ecosystems. Even though the introduction of the concept has initiated a vast amount of research, progress in using this knowledge for sustainable resource use remains insufficient. We see a need to broaden the scope of research to answer three key questions that we believe will improve incorporation of ecosystem service research into decision-making for the sustainable use of natural resources to improve human well-being: (i) how are ecosystem services co-produced by social-ecological systems, (ii) who benefits from the provision of ecosystem services, and (iii) what are the best practices for the governance of ecosystem services? Here, we present these key questions, the rationale behind them, and their related scientific challenges in a globally coordinated research programme aimed towards improving sustainable ecosystem management. These questions will frame the activities of ecoSERVICES, formerly a DIVERSITAS project and now a project of Future Earth, in its role as a platform to foster global coordination of multidisciplinary sustainability science through the lens of ecosystem services.</t>
  </si>
  <si>
    <t>10.1016/j.cosust.2015.03.007</t>
  </si>
  <si>
    <t>Erisman, B; Mascarenas-Osorio, I; Lopez-Sagastegui, C; Moreno-Baez, M; Jimenez-Esquivel, V; Aburto-Oropeza, O</t>
  </si>
  <si>
    <t>A comparison of fishing activities between two coastal communities within a biosphere reserve in the Upper Gulf of California</t>
  </si>
  <si>
    <t>We engaged in collaborative research with two small-scale fishing communities inside the Upper Gulf of California Biosphere Reserve in Mexico, San Felipe (SF) and El Golfo de Santa Clara (GSC), to test how well the geographic heterogeneity of fishing activities within the reserve coincided with current regulations. We compared the two communities in terms of catch composition, fishing effort, ex-vessel prices and revenues, seasonal patterns in fishing activities in relation to the reproductive seasons of target species, and spatial patterns of fishing in relation to managed zones within the reserve. The top four species (Cynoscion othonopterus, Micropogonias megalops, Scomberomorus concolor, Litopenaeus stylirostris) in terms of relative effort, catch, and revenues were the same for both communities but overall fisheries production, effort, and revenues were higher in GSC than SF for these species. Fishing activities in GSC followed a predictable annual cycle that began with L stylirostris and were followed sequentially by the harvesting of C. othonopterus, M. megalops, and S. concolor during their respective spawning seasons, which were associated with seasonal variations in ex-vessel prices. Conversely, catch and revenues in SF were more diversified, less dependent on those four species, less seasonal, and did not show seasonal variations in prices. Interactions between fisheries and managed zones also differed such that SF interacted mainly with the southwest portion of the vaquita (Phocoena sinus) refuge, whereas GSC fished over a larger area and interacted mainly with the northeast portion of the vaquita refuge and the no-take zone. Our results indicate the two communities differ markedly in their socio-economic dependence on fisheries, their spatio-temporal patterns of fishing, their use of and impacts on species, coastal ecosystems and managed areas, and how different regulations may affect livelihoods. Regional management and conservation efforts should account for these differences to ensure the protection of endangered species and to sustain ecosystem services that maintain livelihoods and healthy coastal ecosystems. This study provides further evidence of the ability of collaborative research between scientists and fishers to produce robust and fine-scale fisheries and biological information that improves the collective knowledge and management of small-scale fisheries within marine protected areas. (C) 2014 Elsevier B.V. All rights reserved.</t>
  </si>
  <si>
    <t>10.1016/j.fishres.2014.12.011</t>
  </si>
  <si>
    <t>Arellano-Peralta, VA; Medrano-Gonzalez, L</t>
  </si>
  <si>
    <t>Ecology, conservation and human history of marine mammals in the Gulf of California and Pacific coast of Baja California, Mexico</t>
  </si>
  <si>
    <t>In total, 43 marine mammal species, eight of which are threatened, inhabit the Gulf of California and Pacific coast of Baja California. The unique attributes of marine mammal fauna such as species richness, risk condition, energy consumption and calving in this region are historically and geographically important. Marine mammals in the Baja California seas have been hunted for the past 10,000 years and they are also currently subject to severe anthropogenic impacts. Commercial hunting started in the late 18th century and some populations declined until the 1970s. Anthropogenic impacts on marine mammals diversified during the 20th century, with fisheries and pollution now being their greatest threats. Currently, the coasts surrounding Baja California seas are home to 3.06% of Mexican people and 1.77% live in relation with maritime activities. This is a relatively small population that has been growing since the Spanish conquest in the 16th century together with decimation of the regional indigenous populations. The scarce people around Baja California seas have important contributions to Mexican economy and marine disturbance, mostly because the arid environments of northwestern Mexico have historically encouraged marine fisheries as the major intake of natural living resources in the region. Therefore, the region's environmental problems do not stem from an overpopulation requiring ecosystem services, with the exception that exhaustion of the underground aquifers is of great concern, but from historical Problems related with social and economic development. Conservation of marine mammals in the Baja California seas may be helpful to geographically and socially integrate human development and ecosystem protection, to address current problems of illegality, sectorial conflicts and partiality in conservation actions as well as to monitor the modifications and functionality of the marine ecosystem. (C) 2014 Elsevier Ltd. All rights reserved.</t>
  </si>
  <si>
    <t>10.1016/j.ocecoaman.2014.12.004</t>
  </si>
  <si>
    <t>Hutchison, L; Montagna, P; Yoskowitz, D; Scholz, D; Tunnell, J</t>
  </si>
  <si>
    <t>Stakeholder Perceptions of Coastal Habitat Ecosystem Services</t>
  </si>
  <si>
    <t>The goal of the current study was to document local stakeholder perceptions of ecosystem services provided by coastal habitats and to incorporate values of ecosystem services into an ecosystem-based management plan. A second goal was to identify and quantify ecosystem service supply at the local level, which is a knowledge gap identified by the Millennium Ecosystem Assessment. Ecosystem services were quantified as stakeholder perceptions of values. To identify local stakeholder perceptions of coastal habitat ecosystem services, a workshop was conducted at which stakeholders were asked to complete surveys. Data from the surveys were used to create a spatial representation of the number of ecosystem services provided by habitats in the form of a heat map. Results of the study were incorporated into an ecosystem-based management plan to enable stakeholders and managers to make better-informed decisions regarding priority areas for conservation, preservation, and restoration. The methods used in this study can be expanded to develop future ecosystem-based management plans.</t>
  </si>
  <si>
    <t>10.1007/s12237-013-9647-7</t>
  </si>
  <si>
    <t>Oteros-Rozas, E; Martin-Lopez, B; Daw, TM; Bohensky, EL; Butler, JRA; Hill, R; Martin-Ortega, J; Quinlan, A; Ravera, F; Ruiz-Mallen, I; Thyresson, M; Mistry, J; Palomo, I; Peterson, GD; Plieninger, T; Waylen, KA; Beach, DM; Bohnet, IC; Hamann, M; Hanspach, J; Hubacek, K; Lavorel, S; Vilardy, SP</t>
  </si>
  <si>
    <t>Participatory scenario planning in place-based social-ecological research: insights and experiences from 23 case studies</t>
  </si>
  <si>
    <t>Participatory scenario planning (PSP) is an increasingly popular tool in place-based environmental research for evaluating alternative futures of social-ecological systems. Although a range of guidelines on PSP methods are available in the scientific and grey literature, there is a need to reflect on existing practices and their appropriate application for different objectives and contexts at the local scale, as well as on their potential perceived outcomes. We contribute to theoretical and empirical frameworks by analyzing how and why researchers assess social-ecological systems using place-based PSP, hence facilitating the appropriate uptake of such scenario tools in the future. We analyzed 23 PSP case studies conducted by the authors in a wide range of social-ecological settings by exploring seven aspects: (1) the context; (2) the original motivations and objectives; (3) the methodological approach; (4) the process; (5) the content of the scenarios; (6) the outputs of the research; and (7) the monitoring and evaluation of the PSP process. This was complemented by a reflection on strengths and weaknesses of using PSP for the place-based social-ecological research. We conclude that the application of PSP, particularly when tailored to shared objectives between local people and researchers, has enriched environmental management and scientific research through building common understanding and fostering learning about future planning of social-ecological systems. However, PSP still requires greater systematic monitoring and evaluation to assess its impact on the promotion of collective action for transitions to sustainability and the adaptation to global environmental change and its challenges.</t>
  </si>
  <si>
    <t>10.5751/ES-07985-200432</t>
  </si>
  <si>
    <t>Graham, WM; Gelcich, S; Robinson, KL; Duarte, CM; Brotz, L; Purcell, JE; Madin, LP; Mianzan, H; Sutherland, KR; Uye, S; Pitt, KA; Lucas, CH; Bogeberg, M; Brodeur, RD; Condon, RH</t>
  </si>
  <si>
    <t>Linking human well-being and jellyfish: ecosystem services, impacts, and societal responses</t>
  </si>
  <si>
    <t>FRONTIERS IN ECOLOGY AND THE ENVIRONMENT</t>
  </si>
  <si>
    <t>Jellyfish are usually perceived as harmful to humans and are seen as "pests". This negative perception has hindered knowledge regarding their value in terms of ecosystem services. As humans increasingly modify and interact with coastal ecosystems, it is important to evaluate the benefits and costs of jellyfish, given that jellyfish bloom size, frequency, duration, and extent are apparently increasing in some regions of the world. Here we explore those benefits and costs as categorized by regulating, supporting, cultural, and provisioning ecosystem services. A geographical perspective of human vulnerability to jellyfish over four categories of human well-being (health care, food, energy, and freshwater production) is also discussed in the context of thresholds and trade-offs to enable social adaptation. Whereas beneficial services provided by jellyfish likely scale linearly with biomass (perhaps peaking at a saturation point), non-linear thresholds exist for negative impacts to ecosystem services. We suggest that costly adaptive strategies will outpace the beneficial services if jellyfish populations continue to increase in the future.</t>
  </si>
  <si>
    <t>10.1890/130298</t>
  </si>
  <si>
    <t>Camacho-Valdez, V; Ruiz-Luna, A; Ghermandi, A; Berlanga-Robles, CA; Nunes, PALD</t>
  </si>
  <si>
    <t>Effects of Land Use Changes on the Ecosystem Service Values of Coastal Wetlands</t>
  </si>
  <si>
    <t>ENVIRONMENTAL MANAGEMENT</t>
  </si>
  <si>
    <t>Changes in the coastal landscape of Southern Sinaloa (Mexico), between 2000 and 2010, were analyzed to relate spatial variations in wetlands extent with the provision and economic value of the ecosystem services (ES). Remote sensing techniques applied to Landsat TM imagery were used to evaluate land use/land cover changes while the value transfer method was used to assess the value of ES by land cover category. Five wetland types and other four land covers were found as representative of the coastal landscape. Findings reveal a 14 % decrease in the saltmarsh/forested mangrove area and a 12 % increase in the area of shrimp pond aquaculture (artificial wetland) during the study period. ES valuation shows that the total value flow increased by 9 % from $215 to $233 million (2007 USD) during the 10-year period. This increase is explained as result of the high value worldwide assigned to saltmarsh. We recognize limitations in the transfer-based approach in quantifying and mapping ES values in the region, but this method provides with value estimates spatially defined, and also provides some guidance in the preliminary screening of policies and projected development in the context of data-scarce regions.</t>
  </si>
  <si>
    <t>10.1007/s00267-014-0332-9</t>
  </si>
  <si>
    <t>Parravicini, V; Villeger, S; McClanahan, TR; Arias-Gonzalez, JE; Bellwood, DR; Belmaker, J; Chabanet, P; Floeter, SR; Friedlander, AM; Guilhaumon, F; Vigliola, L; Kulbicki, M; Mouillot, D</t>
  </si>
  <si>
    <t>Global mismatch between species richness and vulnerability of reef fish assemblages</t>
  </si>
  <si>
    <t>The impact of anthropogenic activity on ecosystems has highlighted the need to move beyond the biogeographical delineation of species richness patterns to understanding the vulnerability of species assemblages, including the functional components that are linked to the processes they support. We developed a decision theory framework to quantitatively assess the global taxonomic and functional vulnerability of fish assemblages on tropical reefs using a combination of sensitivity to species loss, exposure to threats and extent of protection. Fish assemblages with high taxonomic and functional sensitivity are often exposed to threats but are largely missed by the global network of marine protected areas. We found that areas of high species richness spatially mismatch areas of high taxonomic and functional vulnerability. Nevertheless, there is strong spatial match between taxonomic and functional vulnerabilities suggesting a potential win-win conservation-ecosystem service strategy if more protection is set in these locations.</t>
  </si>
  <si>
    <t>10.1111/ele.12316</t>
  </si>
  <si>
    <t>Reyes-Bonilla, H; Calderon-Aguilera, LE; Mozqueda-Torres, MC; Carriquiry, JD</t>
  </si>
  <si>
    <t>CARBON BUDGET IN CORAL REEFS OF MEXICO</t>
  </si>
  <si>
    <t>INTERCIENCIA</t>
  </si>
  <si>
    <t>Carbon is an element that enters coral reefs as calcium carbonate, which is incorporated to the skeleton of many species and the reef framework. Photosynthesis and grazing is another way in which carbon enters the trophic web. In this paper, we describe these processes and the environmental services coral reefs provide along the coasts of the Atlantic and Pacific of Mexico.</t>
  </si>
  <si>
    <t>Morzaria-Luna, H; Turk-Boyer, P; Rosemartin, A; Camacho-Ibar, VE</t>
  </si>
  <si>
    <t>Vulnerability to climate change of hypersaline salt marshes in the Northern Gulf of California</t>
  </si>
  <si>
    <t>The ecosystem functions and environmental services provided by coastal wetlands are threatened by climate change and other anthropogenic impacts. Assessing the degree of vulnerability and the nature and extent of probable impacts of climate change on coastal wetlands is necessary to develop adaptation strategies. Here we review and synthesize existing scientific information to examine climate change impacts on physical and biotic processes of hypersaline salt marshes in the Northern Gulf of California, Mexico. In this region, negative estuaries provide nursery and refuge for migratory species and sustain important fisheries. We found marshes in the Northern Gulf may be susceptible to the effects increased CO2, sea-level rise, storm frequency and intensity, changes in ambient temperature, and ocean physical changes, including elevated sea temperature, and acidification. The responses of coastal marshes to these climate change effects will likely be interactive and hard to predict; climatic interannual variability (i.e. El Nino-Southern Oscillation) will play an important role in determining the strength and directionality of the impacts. Given the uncertainty of climate change effects, it will be important to continue ongoing monitoring programs and implement new ones that help separate natural variability from the effects of climate change. Management actions and adaptation plans will be needed that consider uncertainty, are flexible, and encourage ongoing learning. Our study is a first step toward understanding vulnerability of coastal wetlands in the Northern Gulf of California to climate change. (C) 2014 Elsevier Ltd. All rights reserved.</t>
  </si>
  <si>
    <t>10.1016/j.ocecoaman.2014.03.004</t>
  </si>
  <si>
    <t>Day, JW; Moerschbaecher, M; Pimentel, D; Hall, C; Yanez-Arancibia, A</t>
  </si>
  <si>
    <t>Sustainability and place: How emerging mega-trends of the 21st century will affect humans and nature at the landscape level</t>
  </si>
  <si>
    <t>We discuss the sustainability of natural and human systems in the United States in relation to 21st century threats associated with energy scarcity, climate change, the loss of ecosystem services, the limitations of neoclassical economics, and human settlement patterns. Increasing scarcity and the decreasing return on investment for existing conventional energy reserves are expected to significantly reduce the amount of affordable energy for societal needs and demands. This will also make dealing with the predicted impacts of climate change more difficult and expensive. Climate change will threaten the present sustainability of natural environments, agriculture, and urban areas but these impacts will manifest themselves differentially across the landscape. The impacts of projected climate change will make living in arid regions of the southern Great Plains, the Southwest, and the southern half of California increasingly difficult. Accelerated sea-level rise and increased frequency of strong hurricanes will increase the vulnerability of natural and human systems along the Gulf and Atlantic coasts while making them less sustainable. Ecosystem services provided by natural environments form the basis for the human economy everywhere and are also at risk from climate change impacts and overuse. Decreasing energy availability, climate change, and continued degradation of ecosystem services are likely to make continued economic growth difficult if not impossible. The capacity of neoclassical economics to effectively deal with these growing threats is limited. The areas of the country most compromised by these 21st century trends are likely to be the southern Great Plains, Southwest, southern California, the Atlantic and Gulf coasts, and densely populated areas everywhere, but especially in the northeast, Midwest, and southern California. (C) 2013 Elsevier B.V. All rights reserved.</t>
  </si>
  <si>
    <t>10.1016/j.ecoleng.2013.08.003</t>
  </si>
  <si>
    <t>La Peyre, MK; Humphries, AT; Casas, SM; La Peyre, JF</t>
  </si>
  <si>
    <t>Temporal variation in development of ecosystem services from oyster reef restoration</t>
  </si>
  <si>
    <t>Restoration ecology relies heavily on ecosystem development theories that generally assume development of fully functioning natural systems over time, but often fail to identify the time-frame required for provision of desired functions, or acknowledge different pathways of functional development. In estuaries, a decline of overall habitat quality and functioning has led to significant efforts to restore critical ecosystem services, recently through the creation and restoration of oyster reefs. Oyster reef restoration generally occurs with goals of (1) increasing water quality via filtration through sustainable oyster recruitment, (2) stabilizing shorelines, and (3) creating and enhancing critical estuarine habitat for fish and invertebrates. We restored over 260 m(2) of oyster reef habitat in coastal Louisiana and followed the development and provision of these ecosystem services from 2009 through 2012. Oysters recruited to reefs immediately, with densities of oysters greater than 75 mm exceeding 80 ind m(-2) after 3 years, and provision of filtration rates of 1002 perpendicular to 187 L h(-1) m(-2); shoreline stabilization effects of the created reefs were minimal over the three years of monitoring, with some evidence of positive shoreline stabilization during higher wind/energy events only; increased nekton abundance of resident, but not larger transient fish was immediately measurable at the reefs, however, this failed to increase through time. Our results provide critical insights into the development trajectories of ecosystem services provided by restored oyster reefs, as well as the mechanisms mediating these changes. This is critical both ecologically to understand how and where a reef thrives, and for policy and management to guide decision-making related to oyster reef restoration and the crediting and accounting of ecosystem services. Published by Elsevier B.V.</t>
  </si>
  <si>
    <t>10.1016/j.ecoleng.2013.12.001</t>
  </si>
  <si>
    <t>Mills, M; Alvarez-Romero, JG; Vance-Borland, K; Cohen, P; Pressey, RL; Guerrero, AM; Ernstson, H</t>
  </si>
  <si>
    <t>Linking regional planning and local action: Towards using social network analysis in systematic conservation planning</t>
  </si>
  <si>
    <t>BIOLOGICAL CONSERVATION</t>
  </si>
  <si>
    <t>Social networks play an important role in facilitating effective and sustained connections between people responsible for regional conservation plans and those responsible for local conservation actions. Yet, few studies have utilized social network analysis in systematic conservation planning initiatives; this, in spite of social network analysis being developed as a structural and relational approach to describe and analyze the characteristics of patterns of relationships that make collaborative efforts more or less effective at solving natural resource management problems. Systematic conservation planning provides a framework for allocating actions in time and space to promote the conservation of biodiversity. Our study discusses three potential contributions of social network analysis to systematic conservation planning: identifying stakeholders and their roles in social networks, and characterizing relationships between them; designing and facilitating strategic networking to strengthen linkages between local and regional conservation initiatives; and prioritizing conservation actions using measures of social connectivity alongside ecological data. We propose that social network analysis has the potential to be a valuable tool to support decision making in conservation planning. We identify challenges and future research questions to be addressed to allow the integration of social network analysis into conservation planning processes. (C) 2014 Published by Elsevier Ltd.</t>
  </si>
  <si>
    <t>10.1016/j.biocon.2013.10.015</t>
  </si>
  <si>
    <t>Kirwan, ML; Megonigal, JP</t>
  </si>
  <si>
    <t>Tidal wetland stability in the face of human impacts and sea-level rise</t>
  </si>
  <si>
    <t>Coastal populations and wetlands have been intertwined for centuries, whereby humans both influence and depend on the extensive ecosystem services that wetlands provide. Although coastal wetlands have long been considered vulnerable to sea-level rise, recent work has identified fascinating feedbacks between plant growth and geomorphology that allow wetlands to actively resist the deleterious effects of sea-level rise. Humans alter the strength of these feedbacks by changing the climate, nutrient inputs, sediment delivery and subsidence rates. Whether wetlands continue to survive sea-level rise depends largely on how human impacts interact with rapid sea-level rise, and socio-economic factors that influence transgression into adjacent uplands.</t>
  </si>
  <si>
    <t>10.1038/nature12856</t>
  </si>
  <si>
    <t>Zamora, HA; Nelson, SM; Flessa, KW; Nomura, R</t>
  </si>
  <si>
    <t>Post-dam sediment dynamics and processes in the Colorado River estuary: Implications for habitat restoration</t>
  </si>
  <si>
    <t>River-sea connectivity is essential for restoring ecosystem services in the Colorado River delta. The mixing of river water and seawater sustains biodiversity and provides brackish-water nursery grounds for both commercially important and endangered marine species. The Colorado River no longer reaches the sea except during particularly high tides and anomalously wet years. The river's relict channel is now obstructed by an accumulation of sediments deposited during flood tides; ebb flows are not strong enough to keep the channel open. Landsat 5-TM and Landsat-7 scenes from the Colorado River delta and tide prediction tables were used to reconstruct river-sea connectivity and geomorphic processes after 50 years of extensive human manipulation of the Colorado River. Historical documentation, previous topographic surveys and sediment cores were used to estimate sedimentation rates in the lower river channel. Satellite images and tide charts show that currently the river reaches the sea or the sea reaches the river about 12 days per year, unlike 10 years ago when a year-round connection existed. Reduction in connectivity results from the evolution of a tidal sandbar located within the bedload convergence zone, about 35 km upstream from the river's mouth. Historical documentation and sediment core analyses suggest sedimentation rates in the range of 10-21 cm per year. With the current conditions prevailing, active management - dredging - is required and needs to occur once every 5-10 years to reconnect the remaining riparian wetlands in the Colorado River to the Gulf of California. (C) 2012 Elsevier B.V. All rights reserved.</t>
  </si>
  <si>
    <t>10.1016/j.ecoleng.2012.11.012</t>
  </si>
  <si>
    <t>Alvarez-Romero, JG; Pressey, RL; Ban, NC; Torre-Cosio, J; Aburto-Oropeza, O</t>
  </si>
  <si>
    <t>Marine conservation planning in practice: lessons learned from the Gulf of California</t>
  </si>
  <si>
    <t>1. Overfishing, pollution, coastal development and climate change threaten marine biodiversity globally and compromise the services that marine ecosystems provide. Systematic conservation planning (SCP) provides a framework to identify areas where actions can be effective in addressing these threats, while minimizing the costs of interventions. This study investigated the application of SCP in the Gulf of California, a marine hotspot where seven prioritization exercises have been undertaken. 2. The review of planning exercises showed that the use of SCP methods has progressed slowly (gaps include planning for land-sea connections and ecosystem services) and highlighted benefits and difficulties of applying SCP principles and tools. 3. Despite some convergence, important spatial differences were found in priorities between plans. Convergence was evident in well-studied shallow and benthic marine ecosystems. There were also important differences related to the planning approach, methods and extent. Divergence between methodological and spatial similarities between plans suggests that additional factors (e.g. manually delineating priority areas, incorporating updated datasets, random error), in addition to data and objectives, play an important role in defining the distribution of conservation priorities. 4. According to expert opinion, the implementation of new marine protected areas (MPAs) in the region has been influenced by some of the planning exercises. However, uptake of planning outputs has progressed slowly for many reasons (e.g. conflicting mandates and interests between organizations, limited technical capacities and resources, insufficient political commitment). Other benefits of planning included: developing institutional skills and knowledge; improving collaboration and coordination between organizations (including agencies, and local, regional and national NGOs); converging on the need to assess priorities for marine conservation in regional context; and building trust among organizations. 5. The existence of multiple marine conservation plans in the Gulf of California also highlighted some of the complexities and benefits of having multiple sets of priorities.&gt;Copyright (c) 2013 John Wiley &amp; Sons, Ltd.</t>
  </si>
  <si>
    <t>10.1002/aqc.2334</t>
  </si>
  <si>
    <t>Camacho-Valdez, V; Ruiz-Luna, A; Ghermandi, A; Nunes, PALD</t>
  </si>
  <si>
    <t>Valuation of ecosystem services provided by coastal wetlands in northwest Mexico</t>
  </si>
  <si>
    <t>Coastal wetlands are some of the most productive ecosystems in the world, supporting diverse natural functions and providing important services to human societies. In this context, strategies have recently been developed to maintain these coastal wetlands in a sustainable way, however, wetlands are under pressure, particularly due to land use changes, because they have traditionally been treated as areas of low economic value or even as risky areas for human health. As a result, wetlands have suffered some loss and substantial habitat alteration, which are associated with high social costs. Thus, inventories are required to identify these environments and define and value their services to obtain appropriate information relevant to conservation strategies. This research introduces a spatial component for classifying wetland types and further evaluation of their ecosystem services (ES), assessing their current distribution and extent using standardized remote sensing techniques for wetland mapping. A value transfer approach was performed to generate baseline estimates of the ecosystem services provided by wetlands, validating it through a meta-analysis of a database of wetland estimates, with northwest Mexico wetlands as case study. We found that saltmarshes were the most important wetland in terms of covered area and also that socio-economic variables, such as income, are important in explaining wetland values. The results show that in 2003, a value of 1 billion USD per year was delivered to the local citizens by the surrounding wetlands provided as services and benefits. In a spatially explicit manner, this approach highlights the contribution made by wetlands to the well-being of communities. We argue that in the future design of management plans, the conservation of these environments should be a priority, regarding both, ecologically and economically views. (C) 2013 Elsevier Ltd. All rights reserved.</t>
  </si>
  <si>
    <t>10.1016/j.ocecoaman.2013.02.017</t>
  </si>
  <si>
    <t>Kennedy, EV; Perry, CT; Halloran, PR; Iglesias-Prieto, R; Schonberg, CHL; Wisshak, M; Form, AU; Carricart-Ganivet, JP; Fine, M; Eakin, CM; Mumby, PJ</t>
  </si>
  <si>
    <t>Avoiding Coral Reef Functional Collapse Requires Local and Global Action</t>
  </si>
  <si>
    <t>CURRENT BIOLOGY</t>
  </si>
  <si>
    <t>Coral reefs face multiple anthropogenic threats, from pollution and overfishing to the dual effects of greenhouse gas emissions: rising sea temperature and ocean acidification [1]. While the abundance of coral has declined in recent decades [2, 3], the implications for humanity are difficult to quantify because they depend on ecosystem function rather than the corals themselves. Most reef functions and ecosystem services are founded on the ability of reefs to maintain their three-dimensional structure through net carbonate accumulation [4]. Coral growth only constitutes part of a reef's carbonate budget; bioerosion processes are influential in determining the balance between net structural growth and disintegration [5, 6]. Here, we combine ecological models with carbonate budgets and drive the dynamics of Caribbean reefs with the latest generation of climate models. Budget reconstructions using documented ecological perturbations drive shallow (6-10 m) Caribbean forereefs toward an increasingly fragile carbonate balance. We then projected carbonate budgets toward 2080 and contrasted the benefits of local conservation and global action on climate change. Local management of fisheries (specifically, no-take marine reserves) and the watershed can delay reef loss by at least a decade under "business-as-usual" rises in greenhouse gas emissions. However, local action must be combined with a low-carbon economy to prevent degradation of reef structures and associated ecosystem services.</t>
  </si>
  <si>
    <t>10.1016/j.cub.2013.04.020</t>
  </si>
  <si>
    <t>Fujita, R; Lynham, J; Micheli, F; Feinberg, PG; Bourillon, L; Saenz-Arroyo, A; Markham, AC</t>
  </si>
  <si>
    <t>Ecomarkets for conservation and sustainable development in the coastal zone</t>
  </si>
  <si>
    <t>BIOLOGICAL REVIEWS</t>
  </si>
  <si>
    <t>Because conventional markets value only certain goods or services in the ocean (e.g. fish), other services provided by coastal and marine ecosystems that are not priced, paid for, or stewarded tend to become degraded. In fact, the very capacity of an ecosystem to produce a valued good or service is often reduced because conventional markets value only certain goods and services, rather than the productive capacity. Coastal socio-ecosystems are particularly susceptible to these market failures due to the lack of clear property rights, strong dependence on resource extraction, and other factors. Conservation strategies aimed at protecting unvalued coastal ecosystem services through regulation or spatial management (e.g. Marine Protected Areas) can be effective but often result in lost revenue and adverse social impacts, which, in turn, create conflict and opposition. Here, we describe ecomarkets' markets and financial tools that could, under the right conditions, generate value for broad portfolios of coastal ecosystem services while maintaining ecosystem structure and function by addressing the unique problems of the coastal zone, including the lack of clear management and exclusion rights. Just as coastal tenure and catch-share systems generate meaningful conservation and economic outcomes, it is possible to imagine other market mechanisms that do the same with respect to a variety of other coastal ecosystem goods and services. Rather than solely relying on extracting goods, these approaches could allow communities to diversify ecosystem uses and focus on long-term stewardship and conservation, while meeting development, food security, and human welfare goals. The creation of ecomarkets will be difficult in many cases, because rights and responsibilities must be devolved, new social contracts will be required, accountability systems must be created and enforced, and long-term patterns of behaviour must change. We argue that efforts to overcome these obstacles are justified, because these deep changes will strongly complement policies and tools such as Marine Protected Areas, coastal spatial management, and regulation, thereby helping to bring coastal conservation to scale.</t>
  </si>
  <si>
    <t>10.1111/j.1469-185X.2012.00251.x</t>
  </si>
  <si>
    <t>Wetz, MS; Yoskowitz, DW</t>
  </si>
  <si>
    <t>An 'extreme' future for estuaries? Effects of extreme climatic events on estuarine water quality and ecology</t>
  </si>
  <si>
    <t>Recent climate observations suggest that extreme climatic events (ECE; droughts, floods, tropical cyclones, heat waves) have increased in frequency and/or intensity in certain world regions, consistent with climate model projections that account for man's influence on the global climate system. A synthesis of existing literature is presented and shows that ECE affect estuarine water quality by altering: (1) the delivery and processing of nutrients and organic matter, (2) physical-chemical properties of estuaries, and (3) ecosystem structure and function. From the standpoint of estuarine scientists and resource managers, a major scientific challenge will be to project the estuarine response to ECE that will co-occur with other important environmental changes (i.e., natural climate variability, global warming, sea level rise, eutrophication), as this will affect the provisioning of important ecosystem services provided by estuaries. (C) 2013 Elsevier Ltd. All rights reserved.</t>
  </si>
  <si>
    <t>10.1016/j.marpolbul.2013.01.020</t>
  </si>
  <si>
    <t>Vihervaara, P; D'Amato, D; Forsius, M; Angelstam, P; Baessler, C; Balvanera, P; Boldgiv, B; Bourgeron, P; Dick, J; Kanka, R; Klotz, S; Maass, M; Melecis, V; Petrik, P; Shibata, H; Tang, JW; Thompson, J; Zacharias, S</t>
  </si>
  <si>
    <t>Using long-term ecosystem service and biodiversity data to study the impacts and adaptation options in response to climate change: insights from the global ILTER sites network</t>
  </si>
  <si>
    <t>The International Long Term Ecological Research (ILTER) network can coordinate ecological research to provide observations of the ecosystem changes, and their socio-economic impacts on human societies at different scales. In this paper we demonstrate the importance of the ILTER network in the study and monitoring of environmental changes at a global level. We give examples of how biodiversity and ecosystem service data can be used to study impacts and adaptation options in response to climate change. Analysis of the 107 recent publications from LTER networks representing 21 countries show that LTER studies are often local and heterogeneous. There are some ecosystem types, such as agricultural or coastal ecosystems that are not covered with current ILTER network. Standardized monitoring schemes and techniques should be considered for future steering of ILTER collaboration. Integrating and synthesizing the collected data should be prioritized for future cooperation, and integrated in decision-making.</t>
  </si>
  <si>
    <t>10.1016/j.cosust.2012.11.002</t>
  </si>
  <si>
    <t>Mitsch, WJ; Hernandez, ME</t>
  </si>
  <si>
    <t>Landscape and climate change threats to wetlands of North and Central America</t>
  </si>
  <si>
    <t>AQUATIC SCIENCES</t>
  </si>
  <si>
    <t>North and Central America has a combined total of 2.5 million km(2) of wetlands, with 51 % in Canada, 46 % in the USA, and the remainder in subtropical and tropical Mexico and Central America. Loss rates are well known for the conterminous USA and for parts of Canada but poorly understood for Mexico and Central America. Wetlands of North America continue to be threatened due to drainage for agriculture and urban development, extreme coastal and river management, water pollution from upstream watersheds, peat mining, waterfowl management, and more recently climate change. Human use of wetlands in this region are many, including receiving ecosystem services such as water purification, flood regulation, climate regulation, and direct provisioning benefits for many cultures living in and among wetlands, especially in the Louisiana Delta and in Mexico and Central America. Climate change affects will cause wetland impacts on coastal wetlands due to sea level rise and on inland wetlands due to changes in precipitation, air temperature, and river discharges. Wetlands, in turn, have a major role in the storage of carbon in boreal regions of Canada and with carbon sequestration in temperate and tropical wetlands of the Americas.</t>
  </si>
  <si>
    <t>10.1007/s00027-012-0262-7</t>
  </si>
  <si>
    <t>Russell, R; Guerry, AD; Balvanera, P; Gould, RK; Basurto, X; Chan, KMA; Klain, S; Levine, J; Tam, J</t>
  </si>
  <si>
    <t>Humans and Nature: How Knowing and Experiencing Nature Affect Well-Being</t>
  </si>
  <si>
    <t>ANNUAL REVIEW OF ENVIRONMENT AND RESOURCES, VOL 38</t>
  </si>
  <si>
    <t>Ecosystems provide many of the material building blocks for human well-being. Although quantification and appreciation of such contributions have rapidly grown, our dependence upon cultural connections to nature deserves more attention. We synthesize multidisciplinary peer-reviewed research on contributions of nature or ecosystems to human well-being mediated through nontangible connections (such as culture). We characterize these connections on the basis of the channels through which such connections arise (i.e., knowing, perceiving, interacting with, and living within) and the components of human well-being they affect (e.g., physical, mental and spiritual health, inspiration, identity). We found enormous variation in the methods used, quantity of research, and generalizability of the literature. The effects of nature on mental and physical health have been rigorously demonstrated, whereas other effects (e.g., on learning) are theorized but seldom demonstrated. The balance of evidence indicates conclusively that knowing and experiencing nature makes us generally happier, healthier people. More fully characterizing our intangible connections with nature will help shape decisions that benefit people and the ecosystems on which we depend.</t>
  </si>
  <si>
    <t>10.1146/annurev-environ-012312-110838</t>
  </si>
  <si>
    <t>Chan, KMA; Guerry, AD; Balvanera, P; Klain, S; Satterfield, T; Basurto, X; Bostrom, A; Chuenpagdee, R; Gould, R; Halpern, BS; Hannahs, N; Levine, J; Norton, B; Ruckelshaus, M; Russell, R; Tam, J; Woodside, U</t>
  </si>
  <si>
    <t>Where are Cultural and Social in Ecosystem Services? A Framework for Constructive Engagement</t>
  </si>
  <si>
    <t>A focus on ecosystem services (ES) is seen as a means for improving decisionmaking. In the research to date, the valuation of the material contributions of ecosystems to human well-being has been emphasized, with less attention to important cultural ES and nonmaterial values. This gap persists because there is no commonly accepted framework for eliciting less tangible values, characterizing their changes, and including them alongside other services in decisionmaking. Here, we develop such a framework for ES research and practice, addressing three challenges: (1) Nonmaterial values are ill suited to characterization using monetary methods; (2) it is difficult to unequivocally link particular changes in socioecological systems to particular changes in cultural benefits; and (3) cultural benefits are associated with many services, not just cultural ES. There is no magic bullet, but our framework may facilitate fuller and more socially acceptable integrations of ES information into planning and management.</t>
  </si>
  <si>
    <t>10.1525/bio.2012.62.8.7</t>
  </si>
  <si>
    <t>Jordan, SJ; O'Higgins, T; Dittmar, JA</t>
  </si>
  <si>
    <t>Ecosystem Services of Coastal Habitats and Fisheries: Multiscale Ecological and Economic Models in Support of Ecosystem-Based Management</t>
  </si>
  <si>
    <t>MARINE AND COASTAL FISHERIES</t>
  </si>
  <si>
    <t>Critical habitats for fish and wildlife are often small patches in landscapes, e.g., aquatic vegetation beds, reefs, isolated ponds and wetlands, remnant old-growth forests, etc., yet the same animal populations that depend on these patches for reproduction or survival can be extensive, ranging over large regions, even continents or major ocean basins. Whereas the ecological production functions that support these populations can be measured only at fine geographic scales and over brief periods of time, the ecosystem services (benefits that ecosystems convey to humans by supporting food production, water and air purification, recreational, esthetic, and cultural amenities, etc.) are delivered over extensive scales of space and time. These scale mismatches are particularly important for quantifying the economic values of ecosystem services. Examples can be seen in fish, shellfish, game, and bird populations. Moreover, there can be wide-scale mismatches in management regimes, e. g., coastal fisheries management versus habitat management in the coastal zone. We present concepts and case studies linking the production functions (contributions to recruitment) of critical habitats to commercial and recreational fishery values by combining site-specific research data with spatial analysis and population models. We present examples illustrating various spatial scales of analysis, with indicators of economic value, for recreational Chinook Oncorhynchus tshawytscha salmon fisheries in the U.S. Pacific Northwest (Washington and Oregon) and commercial blue crab Callinectes sapidus and penaeid shrimp fisheries in the Gulf of Mexico.</t>
  </si>
  <si>
    <t>10.1080/19425120.2012.703162</t>
  </si>
  <si>
    <t>Chapin, FS; Power, ME; Pickett, STA; Freitag, A; Reynolds, JA; Jackson, RB; Lodge, DM; Duke, C; Collins, SL; Power, AG; Bartuska, A</t>
  </si>
  <si>
    <t>Earth Stewardship: science for action to sustain the human-earth system</t>
  </si>
  <si>
    <t>ECOSPHERE</t>
  </si>
  <si>
    <t>Human activities affect Earth's life support systems so profoundly as to threaten many of the ecological services that are essential to society. To address this challenge, a new science agenda is needed that integrates people with the rest of nature to help chart a more sustainable trajectory for the relationship between society and the biosphere. This paper describes Earth Stewardship, an initiative of the Ecological Society of America to provide the scientific basis for actively shaping trajectories of social-ecological change to enhance ecosystem resilience and human well-being. Principles for moving toward these goals include simultaneous attention to multiple scales and issues; consideration of both ecological and socioeconomic consequences; alignment of incentives with stewardship behavior; strengthening peoples' connections to valued places; and using demographic transitions as new opportunities for stewardship. Past experience provides guidelines for fostering Earth Stewardship. Early attention to sustainable pathways before problems emerge generally provides more cost-effective solutions than attempting to remediate entrenched problems. Defining sustainable pathways by assessing tradeoffs among alternative options requires careful attention to fine-scale processes, interactions, and feedbacks and to larger-scale controls and constraints. Many opportunities occur locally, through development of practices that match the properties of resources with the needs of their users. Substantial challenges remain at larger scales, including maintaining the diversity, productive capacity, and resilience of nature, which are essential for long-term human welfare. The knowledge needed to inform stewardship requires an interdisciplinary science that draws on the observations, skills, and creativity of a wide range of natural and social scientists, practitioners, and civil society. New questions and solutions will emerge when these groups work together to formulate the issues, design the research, and co-produce the observations, knowledge, and concepts that form the basis for solutions. The goal of Earth Stewardship is not to protect nature from people; rather it is to protect nature for human welfare.</t>
  </si>
  <si>
    <t>10.1890/ES11-00166.1</t>
  </si>
  <si>
    <t>Short, FT; Polidoro, B; Livingstone, SR; Carpenter, KE; Bandeira, S; Bujang, JS; Calumpong, HP; Carruthers, TJB; Coles, RG; Dennison, WC; Erftemeijer, PLA; Fortes, MD; Freeman, AS; Jagtap, TG; Kamal, AM; Kendrick, GA; Kenworthy, WJ; La Nafie, YA; Nasution, IM; Orth, RJ; Prathep, A; Sanciangco, JC; van Tussenbroek, B; Vergara, SG; Waycott, M; Zieman, JC</t>
  </si>
  <si>
    <t>Extinction risk assessment of the world's seagrass species</t>
  </si>
  <si>
    <t>Seagrasses, a functional group of marine flowering plants rooted in the world's coastal oceans, support marine food webs and provide essential habitat for many coastal species, playing a critical role in the equilibrium of coastal ecosystems and human livelihoods. For the first time, the probability of extinction is determined for the world's seagrass species under the Categories and Criteria of the International Union for the Conservation of Nature (IUCN) Red List of Threatened Species. Several studies have indicated that seagrass habitat is declining worldwide. Our focus is to determine the risk of extinction for individual seagrass species, a 4-year process involving seagrass experts internationally, compilation of data on species' status, populations, and distribution, and review of the biology and ecology of each of the world's seagrass species. Ten seagrass species are at elevated risk of extinction (14% of all seagrass species), with three species qualifying as Endangered. Seagrass species loss and degradation of seagrass biodiversity will have serious repercussions for marine biodiversity and the human populations that depend upon the resources and ecosystem services that seagrasses provide. (C) 2011 Elsevier Ltd. All rights reserved.</t>
  </si>
  <si>
    <t>10.1016/j.biocon.2011.04.010</t>
  </si>
  <si>
    <t>Melbourne-Thomas, J; Johnson, CR; Fung, T; Seymour, RM; Cherubin, LM; Arias-Gonzalez, JE; Fulton, EA</t>
  </si>
  <si>
    <t>Regional-scale scenario modeling for coral reefs: a decision support tool to inform management of a complex system</t>
  </si>
  <si>
    <t>ECOLOGICAL APPLICATIONS</t>
  </si>
  <si>
    <t>The worldwide decline of coral reefs threatens the livelihoods of coastal communities and puts at risk valuable ecosystem services provided by reefs. There is a pressing need for robust predictions of potential futures of coral reef and associated human systems under alternative management scenarios. Understanding and predicting the dynamics of coral reef systems at regional scales of tens to hundreds of kilometers is imperative, because reef systems are connected by physical and socioeconomic processes across regions and often across international boundaries. We present a spatially explicit regional-scale model of ecological dynamics for a general coral reef system. In designing our model as a tool for decision support, we gave precedence to portability and accessibility; the model can be parameterized for dissimilar coral reef systems in different parts of the world, and the model components and outputs are understandable for nonexperts. The model simulates local-scale dynamics, which are coupled across regions through larval connectivity between reefs. We validate our model using an instantiation for the Meso-American Reef system. The model realistically captures local and regional ecological dynamics and responds to external forcings in the form of harvesting, pollution, and physical damage (e.g., hurricanes, coral bleaching) to produce trajectories that largely fall within limits observed in the real system. Moreover, the model demonstrates behaviors that have relevance for management considerations. In particular, differences in larval supply between reef localities drive spatial variability in modeled reef community structure. Reef tracts for which recruitment is low are more vulnerable to natural disturbance and synergistic effects of anthropogenic stressors. Our approach provides a framework for projecting the likelihood of different reef futures at local to regional scales, with important applications for the management of complex coral reef systems.</t>
  </si>
  <si>
    <t>10.1890/09-1564.1</t>
  </si>
  <si>
    <t>O'Connor, MI; Violin, CR; Anton, A; Ladwig, LM; Piehler, MF</t>
  </si>
  <si>
    <t>Salt marsh stabilization affects algal primary producers at the marsh edge</t>
  </si>
  <si>
    <t>WETLANDS ECOLOGY AND MANAGEMENT</t>
  </si>
  <si>
    <t>As sea level rise and human activities erode coastal wetlands, managers rebuild or preserve wetlands that can perform the ecosystem services of a natural system. One increasingly common mitigation activity is the construction of rock sills in the low marsh zone to stabilize marsh elevation. Sills dramatically alter the physical structure of marshes by changing elevation, adding hard substrate and potentially altering the spatial structure of benthic algal communities in and adjacent to the low marsh. We documented differences in benthic algal abundance at the seaward marsh edge in silled and unsilled marshes in North Carolina. We found that sills were associated with reduced standing stocks of benthic algal primary production and reduced macroalgal taxonomic richness, and this difference was driven primarily by differences in macroalgal abundance. We experimentally tested the effect of macroalgal abundance on cordgrass (Spartina alterniflora) growth in the low zone of an unmanipulated marsh, and found that macroalgal removal had no effect on final cordgrass abundance. Our study suggests that salt marsh management through the construction of sills in low marsh zones impacts benthic primary production in the low marsh zone, but that benthic algal production does not affect cordgrass growth over a growing season.</t>
  </si>
  <si>
    <t>10.1007/s11273-010-9206-y</t>
  </si>
  <si>
    <t>Lopez-Medellin, X; Castillo, A; Ezcurra, E</t>
  </si>
  <si>
    <t>Contrasting perspectives on mangroves in arid Northwestern Mexico: Implications for integrated coastal management</t>
  </si>
  <si>
    <t>Mangroves in Northwestern Mexico are vital to maintain coastal environments healthy, to provide nutrients for several food chains, and to supply valuable goods and services that sustain and improve human livelihoods. Many of these values offer a range of opportunities for economic development that attract workers, investors and developers. Recently, federal privatization policies have promoted an accelerated coastal development of this region to obtain large profits in short times, creating competing and overlapping interests to use coastal environments and control key resources. Such intense developments are modifying the ecological conditions of many coastal areas, threatening the provision of important ecosystem services to society. After years of centralized decisions, new paradigms are needed to achieve a coastal management that ensures long-term ecosystem maintenance, fair resource use and social equity. Recognizing the multiplicity of actors involved in coastal management and using a qualitative research methodology, we identified and explored the perspectives of different key stakeholders in the states of Baja California Sur and Sonora, Mexico, to better understand their views on mangroves use and management as well as the interaction among them. We discuss similarities and/or discrepancies found among stakeholders' perceptions by describing their central ideas and identifying overlapping interests that may create conflicts when defining development and conservation programs or formulating policies. This information also intends to encourage further research on the social-ecological system of the coasts in Northwestern Mexico and to contribute to address coastal management issues in integrated ways that consider the social dimension through documenting stakeholders' narratives in the future. (C) 2011 Elsevier Ltd. All rights reserved.</t>
  </si>
  <si>
    <t>10.1016/j.ocecoaman.2010.12.012</t>
  </si>
  <si>
    <t>Lopez-Medellin, X; Ezcurra, E; Gonzalez-Abraham, C; Hak, J; Santiago, LS; Sickman, JO</t>
  </si>
  <si>
    <t>Oceanographic anomalies and sea-level rise drive mangroves inland in the Pacific coast of Mexico</t>
  </si>
  <si>
    <t>JOURNAL OF VEGETATION SCIENCE</t>
  </si>
  <si>
    <t>Question: Although mangrove forests are generally regarded as highly threatened, some studies have shown that mangrove canopies in the Pacific coast of Mexico have been increasing in recent decades. We investigated the possible causes driving this reported mangrove expansion. Location: The mangrove lagoons of Magdalena Bay in Baja California, Mexico. Methods: We used 50-year-old aerial photographs and 24-year-old satellite images to compare long-term vegetation change, surveyed a coastal vegetation transect to analyse flooding levels, compiled six decades of tidal and oceanographic information, as well as hurricane data to analyse changes in storm frequency or sea-level conditions, and used isotopic analysis to date the age of trees along the gradient. Results: A significant increase in mangrove cover has occurred in backwaters of the lagoons during the last 40 years, and especially during the El Nino anomalies of the 1980s and 1990s, while at the same time the mangrove fringe has been receding. Conclusions: The observed change can be attributed to the combined action of the warm surface waters of El Nino events and sea-level rise. Jointly, these two effects are sufficient to flood large areas of previously non-flooded salt flats, dispersing mangrove seedlings inland. The inland expansion of mangroves, however, does not ease conservation concerns, as it is the seaward fringes, and not the inland margins, that provide the most valuable environmental services for fisheries and coastal protection.</t>
  </si>
  <si>
    <t>10.1111/j.1654-1103.2010.01232.x</t>
  </si>
  <si>
    <t>Ruttenberg, BI; Granek, EF</t>
  </si>
  <si>
    <t>Bridging the marine-terrestrial disconnect to improve marine coastal zone science and management</t>
  </si>
  <si>
    <t>Coastal zone ecosystems sit between larger terrestrial and marine environments and, therefore, are strongly affected by processes occurring in both systems. Marine coastal zone systems provide a range of benefits to humans, and yet many have been significantly degraded as a result of direct and indirect human impacts. Management efforts have been hampered by disconnects both between management and scientific research and across linked marine-terrestrial systems. Management jurisdictions often start or end at the shoreline, and multiple agencies at different levels of government often have overlapping or conflicting management goals or priorities, or suffer from a lack of knowledge or interest. Scientists also often fail to consider connections among linked marine-terrestrial systems, and communication among agencies, among scientists in different disciplines, and between scientists and managers is often inadequate. However, despite the institutional and scientific challenges inherent in improving coastal zone management, there are examples of increased coordination and cooperation among different organizations. We discuss a number of examples-including where the marine-terrestrial and science-management disconnects persist and where better integration has led to successes in coastal zone management-and provide recommendations to scientists and managers on how to better link their efforts in science and management across marine and terrestrial systems.</t>
  </si>
  <si>
    <t>10.3354/meps09132</t>
  </si>
  <si>
    <t>B</t>
  </si>
  <si>
    <t>Arias-Gonzalez, JE; Johnson, C; Seymour, RM; Perez, P; Alino, P</t>
  </si>
  <si>
    <t>Scaling Up Models of the Dynamics of Coral Reef Ecosystems: An Approach for Science-Based Management of Global Change</t>
  </si>
  <si>
    <t>CORAL REEFS: AN ECOSYSTEM IN TRANSITION</t>
  </si>
  <si>
    <t>Coral reefs around the world and the populations who directly and indirectly depend on them are facing a multitude of global, regional, and local threats. In face of these unprecedented global changes, it is critical to understand how coral reef ecosystems and the goods and services they provide will evolve. The problem is complex and its solution is difficult because of the nature of biophysical connectivity of coral reef systems, and their connection with human social and economic systems. In order to increase our knowledge and the predictive capacities necessary to determine how coral reef ecosystems will respond to global change, it is necessary to employ a combination of data synthesis and numerical simulation. The increase in the knowledge base and predictive capacities regarding the influence of the drivers: ocean circulation, climate, ocean-acidification, terrestrial run-offs driven by enhanced human activities such as the clearing of native vegetation and its replacement with intensive agriculture and coastal development, pollution, overfishing, and invasive species on marine coral reef ecosystems is central for the effective management and conservation of coral reef ecosystem services. Modeling at multiple scales has revealed to be a vital tool in meeting this challenge by providing important technology that allows managers, other decision makers, and users to see the dynamics of the whole system including ecological, biophysical, socioeconomic, and restoration aspects. The aim of this review is to provide information concerning the studies of local and regional coral reef ecosystem models, the coupling of ecological and social system models and models based on ecosystems as well as to provide suggestions for future development and use of models for science-based management of global change</t>
  </si>
  <si>
    <t>10.1007/978-94-007-0114-4_21</t>
  </si>
  <si>
    <t>Martinez, ML; Costanza, R; Perez-Maqueo, O</t>
  </si>
  <si>
    <t>Ecosystem Services Provided by Estuarine and Coastal Ecosystems: Storm Protection as a Service from Estuarine and Coastal Ecosystems</t>
  </si>
  <si>
    <t>TREATISE ON ESTUARINE AND COASTAL SCIENCE, VOL 12: ECOLOGICAL ECONOMICS OF ESTUARIES AND COASTS</t>
  </si>
  <si>
    <t>Proper responses to hurricanes are becoming increasingly necessary because they are occurring on an unprecedented scale with human and economic losses being greater than ever. This scenario calls for a reevaluation of the value of natural ecosystems as protective agents against the impacts of storms and hurricanes. In this chapter, we analyze and show the evidence on the effectiveness of these natural protective barriers. Disaster preparedness must go beyond emergency relief and life-saving actions, and should begin with mitigation and prevention that include a combination of environmental, social, and economic aspects.</t>
  </si>
  <si>
    <t>Pereira, HM; Leadley, PW; Proenca, V; Alkemade, R; Scharlemann, JPW; Fernandez-Manjarres, JF; Araujo, MB; Balvanera, P; Biggs, R; Cheung, WWL; Chini, L; Cooper, HD; Gilman, EL; Guenette, S; Hurtt, GC; Huntington, HP; Mace, GM; Oberdorff, T; Revenga, C; Rodrigues, P; Scholes, RJ; Sumaila, UR; Walpole, M</t>
  </si>
  <si>
    <t>Scenarios for Global Biodiversity in the 21st Century</t>
  </si>
  <si>
    <t>Quantitative scenarios are coming of age as a tool for evaluating the impact of future socioeconomic development pathways on biodiversity and ecosystem services. We analyze global terrestrial, freshwater, and marine biodiversity scenarios using a range of measures including extinctions, changes in species abundance, habitat loss, and distribution shifts, as well as comparing model projections to observations. Scenarios consistently indicate that biodiversity will continue to decline over the 21st century. However, the range of projected changes is much broader than most studies suggest, partly because there are major opportunities to intervene through better policies, but also because of large uncertainties in projections.</t>
  </si>
  <si>
    <t>10.1126/science.1196624</t>
  </si>
  <si>
    <t>Feagin, RA; Smith, WK; Psuty, NP; Young, DR; Martinez, ML; Carter, GA; Lucas, KL; Gibeaut, JC; Gemma, JN; Koske, RE</t>
  </si>
  <si>
    <t>Barrier Islands: Coupling Anthropogenic Stability with Ecological Sustainability</t>
  </si>
  <si>
    <t>Barrier islands provide a host of critical ecosystem services to heavily populated coastal regions of the world yet they are quite vulnerable to ongoing sea level rise and a potential increase in the frequency and intensity of oceanic storms These islands are being degraded at an alarming rate in part because of anthropogenic attempts at stabilization In this article we outline a possible sustainability strategy that incorporates the natural degree of substrate instability on these sedimentary landscapes We recommend placing the focus for managing barrier islands on maintaining ecosystem function and process development rather than emphasizing barrier islands as structural impediments to wave and storm energy</t>
  </si>
  <si>
    <t>10.2112/09-1185.1</t>
  </si>
  <si>
    <t>Conway, CJ; Nadeau, CP; Piest, L</t>
  </si>
  <si>
    <t>Fire helps restore natural disturbance regime to benefit rare and endangered marsh birds endemic to the Colorado River</t>
  </si>
  <si>
    <t>Large flood events were part of the historical disturbance regime within the lower basin of most large river systems around the world. Large flood events are now rare in the lower basins of most large river systems due to flood control structures. Endemic organisms that are adapted to this historical disturbance regime have become less abundant due to these dramatic changes in the hydrology and the resultant changes in vegetation structure. The Yuma Clapper Rail is a federally endangered bird that breeds in emergent marshes within the lower Colorado River basin in the southwestern United States and northwestern Mexico. We evaluated whether prescribed fire could be used as a surrogate disturbance event to help restore historical conditions for the benefit of Yuma Clapper Rails and four sympatric marsh-dependent birds. We conducted call-broadcast surveys for marsh birds within burned and unburned (control) plots both pre- and post-burn. Fire increased the numbers of Yuma Clapper Rails and Virginia Rails, and did not affect the numbers of Black Rails, Soras, and Least Bitterns. We found no evidence that detection probability of any of the five species differed between burn and control plots. Our results suggest that prescribed fire can be used to set back succession of emergent marshlands and help mimic the natural disturbance regime in the lower Colorado River basin. Hence, prescribed fire can be used to help increase Yuma Clapper Rail populations without adversely affecting sympatric species. Implementing a coordinated long-term fire management plan within marshes of the lower Colorado River may allow regulatory agencies to remove the Yuma Clapper Rail from the endangered species list.</t>
  </si>
  <si>
    <t>10.1890/09-1624.1</t>
  </si>
  <si>
    <t>Bradshaw, CJA; Giam, X; Sodhi, NS</t>
  </si>
  <si>
    <t>Evaluating the Relative Environmental Impact of Countries</t>
  </si>
  <si>
    <t>Environmental protection is critical to maintain ecosystem services essential for human well-being. It is important to be able to rank countries by their environmental impact so that poor performers as well as policy 'models' can be identified. We provide novel metrics of country-specific environmental impact ranks - one proportional to total resource availability per country and an absolute (total) measure of impact - that explicitly avoid incorporating confounding human health or economic indicators. Our rankings are based on natural forest loss, habitat conversion, marine captures, fertilizer use, water pollution, carbon emissions and species threat, although many other variables were excluded due to a lack of country-specific data. Of 228 countries considered, 179 (proportional) and 171 (absolute) had sufficient data for correlations. The proportional index ranked Singapore, Korea, Qatar, Kuwait, Japan, Thailand, Bahrain, Malaysia, Philippines and Netherlands as having the highest proportional environmental impact, whereas Brazil, USA, China, Indonesia, Japan, Mexico, India, Russia, Australia and Peru had the highest absolute impact (i.e., total resource use, emissions and species threatened). Proportional and absolute environmental impact ranks were correlated, with mainly Asian countries having both high proportional and absolute impact. Despite weak concordance among the drivers of environmental impact, countries often perform poorly for different reasons. We found no evidence to support the environmental Kuznets curve hypothesis of a non-linear relationship between impact and per capita wealth, although there was a weak reduction in environmental impact as per capita wealth increases. Using structural equation models to account for cross-correlation, we found that increasing wealth was the most important driver of environmental impact. Our results show that the global community not only has to encourage better environmental performance in less-developed countries, especially those in Asia, there is also a requirement to focus on the development of environmentally friendly practices in wealthier countries.</t>
  </si>
  <si>
    <t>10.1371/journal.pone.0010440</t>
  </si>
  <si>
    <t>Adame, MF; Virdis, B; Lovelock, CE</t>
  </si>
  <si>
    <t>Effect of geomorphological setting and rainfall on nutrient exchange in mangroves during tidal inundation</t>
  </si>
  <si>
    <t>MARINE AND FRESHWATER RESEARCH</t>
  </si>
  <si>
    <t>One of the key ecosystem services provided by mangroves is their role in mediating nutrient exchange, thereby protecting coastal ecosystems from negative impacts of nutrient enrichment. In this study, we tested whether geomorphological setting and level of rainfall affect the intensity and direction of nutrient exchange. Our hypotheses were that tidal mangroves retain more nutrients than riverine mangroves and that nutrient retention is stronger during periods of high rainfall. Concentrations of soluble reactive phosphorus (SRP), nitrogen oxides (NO(x)(-)-N) and ammonium (NH(4)(+)) were measured from water entering and leaving the mangroves during tidal cycles. Our results show that nutrient concentrations were higher in the flood tide compared with the ebb tide by up to 28% for NO(x)(-)-N, 51% for SRP and 83% for NH(4)(+), suggesting retention by the mangroves. Geomorphological setting determined nutrient exchange to some extent, with some riverine sites receiving more nutrients than tidal sites and thus, being more important in nutrient retention. Rainfall was important in determining nutrient exchange as it enhanced SRP and NH(4)(+) retention. These results show that mangroves can improve water quality of creeks and rivers, and underscore the need for conservation of mangroves over a range of geomorphological settings.</t>
  </si>
  <si>
    <t>10.1071/MF10013</t>
  </si>
  <si>
    <t>Barr, RF; Mourato, S</t>
  </si>
  <si>
    <t>Investigating the potential for marine resource protection through environmental service markets: An exploratory study from La Paz, Mexico</t>
  </si>
  <si>
    <t>Marine Protected Areas (MPAs) have long been advocated as effective management vehicles for promoting long-term conservation of marine resources and biodiversity. However MPAs are failing in their conservation goals, impeded by insufficient funds and a heavy reliance by low-income populations on natural resources. Investigation into a potential payment for environmental services (PES) program for marine protection was conducted in La Paz, Baja California Sur, Mexico. Surveys elicited tourists' willingness to pay (WTP) to reduce fishing pressure in Espiritu Santo Marine Park. Interviews with local fishermen investigated necessary levels of compensation in order to cease fishing, by proxy of required salaries in alternative employment outside of the fishing sector. Results indicated that required compensation values outweighed WTP by the tourist sector. Median WTP per trip amounted to US$12.50 and US$30, additional to pre-existing price, for day excursions and longer trips respectively. Median willingness to accept of fishermen was approximately US$135 per week, at time of survey, and required compensation was US$60 per week. Aggregated median WTP was able to cover annual compensation costs for approximately half of the fishing population. That fish stocks were not in collapse, thereby not creating sufficient scarcity and decreasing opportunity costs, and potential high transaction costs were identified as constraints of the proposed PES scheme. However, PES for marine protection should not be dismissed entirely; sites which are less productive and where fishermen's opportunity costs are low will be more suited to such a compensation scheme. Furthermore PES can work alongside existing markets. (C) 2009 Elsevier Ltd. All rights reserved.</t>
  </si>
  <si>
    <t>10.1016/j.ocecoaman.2009.08.010</t>
  </si>
  <si>
    <t>Leslie, HM; Schluter, M; Cudney-Bueno, R; Levin, SA</t>
  </si>
  <si>
    <t>Modeling responses of coupled social-ecological systems of the Gulf of California to anthropogenic and natural perturbations</t>
  </si>
  <si>
    <t>ECOLOGICAL RESEARCH</t>
  </si>
  <si>
    <t>Key elements of the rapidly expanding field of ecosystem-based management include: (a) understanding connections among social and ecological systems and (b) developing analytical approaches to inform the necessary trade-offs among ecosystem services and human activities in coastal and marine areas. To address these needs, we investigate the impacts of multiple economic sectors on the marine ecosystem and dependent human community in the Gulf of California with an ecological-economic model. We focus on the spotted rose snapper (Lutjanus guttatus), an economically important species targeted concurrently by the nearshore artisanal fleet, the sportfishing fleet, and by the industrial shrimp fleet as bycatch. Economic returns to the local community are driven by the artisanal fishery catch and the number of tourists who engage in the sportsfishery, and these variables are in turn impacted by fish abundance. We find that the coexistence of the two sectors (and production of both seafood and tourism services) creates stability in key elements of the coupled systems. When the coupled systems are perturbed by changes in exploitation and climate variability, the artisanal fishery responds more rapidly and to a greater degree than the sportsfishery to shifts in the fish population. Our results suggest that vital components of coupled systems may well respond differently to climate variability or other perturbations, and that management strategies should be developed with this in mind. Models like ours can facilitate the development and testing of hypotheses about the form and strength of interactions between ecosystems, services, and the human communities that rely on them.</t>
  </si>
  <si>
    <t>10.1007/s11284-009-0603-8</t>
  </si>
  <si>
    <t>Aburto-Oropeza, O; Ezcurra, E; Danemann, G; Valdez, V; Murray, J; Sala, E</t>
  </si>
  <si>
    <t>Mangroves in the Gulf of California increase fishery yields</t>
  </si>
  <si>
    <t>Mangroves are disappearing rapidly worldwide despite their well documented biodiversity and the ecosystem services they provide. Failure to link ecological processes and their societal benefits has favored highly destructive aquaculture and tourism developments that threaten mangroves and result in costly "externalities." Specifically, the potentially irreparable damage to fisheries because of mangrove loss has been belittled and is greatly underestimated. Here, we show that, in the Gulf of California, fisheries landings are positively related to the local abundance of mangroves and, in particular, to the productive area in the mangrove-water fringe that is used as nursery and/or feeding grounds by many commercial species. Mangrove-related fish and crab species account for 32% of the small-scale fisheries landings in the region. The annual economic median value of these fisheries is US $37,500 per hectare of mangrove fringe, failing within the higher end of values previously calculated worldwide for all mangrove services together. The ten-year discounted value of one hectare of fringe is &gt;300 times the official cost set by the Mexican government. The destruction of mangroves has a strong economic impact on local fishing communities and on food production in the region. Our valuation of the services provided by mangroves may prove useful in making appropriate decisions for a more efficient and sustainable use of wetlands.</t>
  </si>
  <si>
    <t>10.1073/pnas.0804601105</t>
  </si>
  <si>
    <t>Ojeda, MI; Mayer, AS; Solomon, BD</t>
  </si>
  <si>
    <t>Economic valuation of environmental services sustained by water flows in the Yaqui River Delta</t>
  </si>
  <si>
    <t>ECOLOGICAL ECONOMICS</t>
  </si>
  <si>
    <t>We attempted to estimate the economic value of environmental services provided by restored instream flows in the water-scarce Yaqui River Delta in Mexico. The Yaqui River begins near the U.S.-Mexico border and continues for 400 km before reaching the Oviachic dam, but has not reached the nearby Gulf of California for decades due to diversions for irrigation. These diversions have degraded the riparian ecosystem, coastal wetlands, and estuaries. Environmental services provided by restored flows in the Yaqui River would include healthy riverside vegetation, wetlands and estuaries, fish and wildlife habitats, non-use values, and recreation. A contingent valuation survey in 40 neighborhoods in the most populated Delta city, Ciudad Obregon, was administered to estimate non-market values of instream uses. Respondents were given a current and hypothetical Delta scenario (the latter assumed restored water flows in the River) and asked a willingness-to-pay (WTP) question regarding purchasing water for environmental flows through higher water bills. Results from 148 in-person interviews indicated that households would pay an average of 73 pesos monthly. WTP was found related to key variables suggested by economic theory and contingent valuation studies elsewhere: income, educational level, number of children in the household, and initial bid amount. These results will allow decision makers to compare the benefits generated by different water uses, including environmental services, and to manage scarce water resources under a long-term sustainable approach. (c) 2007 Elsevier B.V. All rights reserved.</t>
  </si>
  <si>
    <t>10.1016/j.ecolecon.2007.06.006</t>
  </si>
  <si>
    <t>Martinez, ML; Intralawan, A; Vazquez, G; Perez-Maqueo, O; Sutton, P; Landgrave, R</t>
  </si>
  <si>
    <t>The coasts of our world: Ecological, economic and social importance</t>
  </si>
  <si>
    <t>We integrated the emerging information of the ecological, economic and social importance of the coasts at a global scale. We defined coastal regions to range from the continental shelf (to a depth of 200 m), the intertidal areas and adjacent land within 100 km of the coastline. We used the 1 km resolution Global Land Cover Characteristics Database and calculated the area covered by 11 different land cover classes (natural and human-altered ecosystems) within the 100 km limit [Burke, L., Kura, Y., Kasem, K., Revenga, C., Spalding, M., McAllister, D., 2001. Coastal Ecosystems. Washington DC World Resource Institute. 93 pp.]. Cover of aquatic ecosystems was calculated based on several world databases. Our results show that the coasts of the world comprise. a wide variety of geomorphological characteristics of which mountainous coasts with a narrow shelf are the most abundant. Sandy shores are found on 16% of the coastal countries. The coasts are located in every weather regime and the number of biomes is equally variable. Within the 100 km limit, 72% still is covered by natural ecosystems and 28% have been altered by human activities (urban and croplands). Open shrubs and evergreen broadleaf forests are the most abundant terrestrial ecosystems. Canada has the largest area of natural and relatively well preserved terrestrial ecosystems. Indonesia and China have the largest percentages of cropland area near the shore, and Japan and the US have the largest coastal urban areas. Indonesia, Australia, Brazil, Bahamas and New Caledonia have the largest areas of aquatic ecosystems. The calculated economic value of goods and services provided by coastal ecosystems showed that altogether, coastal ecosystems contribute 77% of global ecosystem-services value calculated by Costanza et al. [Costanza, R., d'Arge, R., de Groot, R., Farber, S., Grasso, M., Hannon, B., Naeem, S., Limburg, K., Paruelo, J., O'Neill, R.V., Raskin, R., Sutton, P., ven den Belt, M., 1997. The value of the world's ecosystem services and natural capital. Nature 387, 253-260]. According to 2003 data, 2.385 million people live within the coastal limit, which represents 41% of world global population. More than 50% of the coastal countries have from 80 to 100% of their total population within 100 km of the coastline. Twenty-one of the 33 world's megacities are found on the coast. Multivariate analyses grouped coastal explained 55% of the variance: degree of conservation, ecosystem service product and demographic trends. Given the current scenario and the climate change prediction, the coastal environments will be confronting serious environmental issues that should be worked in advance, in order to achieve a sustainable development of the most valued locations of the world. Several recommendations are made. (c) 2006 Elsevier B.V. All rights reserved.</t>
  </si>
  <si>
    <t>10.1016/j.ecolecon.2006.10.022</t>
  </si>
  <si>
    <t>Perez-Maqueo, O; Intralawan, A; Martinez, ML</t>
  </si>
  <si>
    <t>Coastal disasters from the perspective of ecological economics</t>
  </si>
  <si>
    <t>Natural hazards are recurrent events that frequently result in high death tolls and large economic losses. Because of their large impact, they have concerned the international community for a long time. In spite of the efforts, the impact of natural hazards has increased. Oftentimes, the role of natural ecosystems and the ecosystem services they provide to human societies are not considered in risk reduction programs. How relevant are ecosystems? What are the consequences of the depletion of natural ecosystems and the loss of ecosystem services provided by them? Would the alternative vision of ecological economics, in which development and economy are seen;as the Whole - the ecosystem (Daly, H.E. and Farley, J., 2004. Ecological Economics: principles and applications. Island Press, Washington, DC., 454 pp.), be helpful in reducing disaster risk? In this paper we are set to test whether a holistic approach from the perspective of ecological economics is helpful to clarify and reduce the impact of natural hazards. We focused on hurricanes because they are the most frequently reported events of all natural disasters (Hewitt, K., 1997. Regions of Risk. Longman, Edinburgh Gate, 389 pp.). We analyze the relationship between the components of Human, Built, Social and Natural capitals with the damage caused by hurricanes in terms of mortality rate. We then generate a conceptual model to hell) envision the complexity of the system. A stepwise (back and forth steps) linear regression analysis revealed that mortality rate was significantly and positively affected by hurricane frequency (P &lt; 0.01) while area covered by semi-altered ecosystems (a mosaic of natural and human-altered ecosystems) (P &lt; 0.01) and GDP (P &lt; 0.05) negatively affected mortality rate (R-2=0.81). The proportion of natural/altered ecosystems yielding the best protection results needs to be determined yet. Natural capital alone does not decrease number of deaths. Rather, its complex interactions with the other capitals and the many feedback loops that are involved need to be considered to achieve effective disaster risk reduction. No single capita I is enough to reduce the impact and intensity of natural hazard. A balance between Human, Built, Social and Natural capitals and an increasing awareness of the consequences of different development decisions, will help human societies to live with rather than cope with coastal hazards. (c) 2006 Elsevier B.V. All rights reserved.</t>
  </si>
  <si>
    <t>10.1016/j.ecolecon.2006.11.011</t>
  </si>
  <si>
    <t>Essington, TE; Beaudreau, AH; Wiedenmann, J</t>
  </si>
  <si>
    <t>Fishing through marine food webs</t>
  </si>
  <si>
    <t>A recurring pattern of declining mean trophic level of fisheries landings, termed "fishing down the food web," is thought to be indicative of the serial replacement of high-trophic-level fisheries with less valuable, low-trophic-level fisheries as the former become depleted to economic extinction. An alternative to this view, that declining mean trophic levels indicate the serial addition of low-trophic-level fisheries ("fishing through the food web"), may be equally severe because it ultimately leads to conflicting demands for ecosystem services. By analyzing trends in fishery landings in 48 large marine ecosystems worldwide, we find that fishing down the food web was pervasive (present in 30 ecosystems) but that the sequential addition mechanism was by far the most common one underlying declines in the mean trophic level of landings. Specifically, only 9 ecosystems showed declining catches of upper-trophic-level species, compared with 21 ecosystems that exhibited either no significant change (n = 6) or significant increases (n = 15) in upper-trophic-level catches when fishing down the food web was occurring. Only in the North Atlantic were ecosystems regularly subjected to sequential collapse and replacement of fisheries. We suggest that efforts to promote sustainable use of marine resources will benefit from a fuller consideration of all processes giving rise to fishing down the food web.</t>
  </si>
  <si>
    <t>10.1073/pnas.0510964103</t>
  </si>
  <si>
    <t>Liverman, DM; Vilas, S</t>
  </si>
  <si>
    <t>Neoliberalism and the environment in Latin America</t>
  </si>
  <si>
    <t>ANNUAL REVIEW OF ENVIRONMENT AND RESOURCES</t>
  </si>
  <si>
    <t>This review examines how neoliberal policies that include free trade and less government have altered environmental management of industry, forests, water, agricultural land, and fisheries in Latin America. We examine theories and case studies about the privatization and pricing of environmental services and common property resources, the environmental impacts of free trade, and the transfer of environmental management to local or nongovernmental institutions. We conclude that neoliberalism has had some profound influences on the environment and on environmental management in Latin America and that the implementation and impacts of neoliberal policies on local environments have varied greatly by nation and by place as a result of different political, institutional, economic, environmental, and social conditions. Although many studies of neoliberalism and environment paint a negative picture, there are places and people that have adapted well to and benefited from neoliberal policies. Unfortunately, judgments on the success of neoliberal policies are limited by data and by the lack of detailed and balanced case studies.</t>
  </si>
  <si>
    <t>10.1146/annurev.energy.29.102403.140729</t>
  </si>
  <si>
    <t>Maass, JM; Balvanera, P; Castillo, A; Daily, GC; Mooney, HA; Ehrlich, P; Quesada, M; Miranda, A; Jaramillo, VJ; Garcia-Oliva, F; Martinez-Yrizar, A; Cotler, H; Lopez-Blanco, J; Perez-Jimenez, A; Burquez, A; Tinoco, C; Ceballos, G; Barraza, L; Ayala, R; Sarukhan, J</t>
  </si>
  <si>
    <t>Ecosystem services of tropical dry forests: Insights from long-term ecological and social research on the Pacific Coast of Mexico</t>
  </si>
  <si>
    <t>In the search for an integrated understanding of the relationships among productive activities, human well-being, and ecosystem functioning, we evaluated the services delivered by a tropical dry forest (TDF) ecosystem in the Chamela Region, on the Pacific Coast of Mexico. We synthesized information gathered for the past two decades as part of a long-term ecosystem research study and included social data collected in the past four years using the Millennium Ecosystem Assessment (MA) conceptual framework as a guide. Here we identify the four nested spatial scales at which information has been obtained and emphasize one of them through a basin conceptual model. We then articulate the biophysical and socioeconomic constraints and drivers determining the delivery of ecosystem services in the Region. We describe the nine most important services, the stakeholders who benefit from those services, and their degree of awareness of such services. We characterize spatial and temporal patterns of the services' delivery as well as trade-offs among services and stakeholders. Finally, we contrast three alternative future scenarios on the delivery of ecosystem services and human well-being. Biophysical and socioeconomic features of the study site strongly influence human-ecosystem interactions, the ecosystem services delivered, the possible future trajectories of the ecosystem, and the effect on human well-being. We discuss future research approaches that will set the basis for an integrated understanding of human-ecosystem interactions and for constructing sustainable management strategies for the TDF.</t>
  </si>
  <si>
    <t>Ptacnik, R; Jenerette, GD; Verschoor, AM; Huberty, AF; Solimini, AG; Brookes, JD</t>
  </si>
  <si>
    <t>Applications of ecological stoichiometry for sustainable acquisition of ecosystem services</t>
  </si>
  <si>
    <t>OIKOS</t>
  </si>
  <si>
    <t>Human activities have differentially altered biogeochemical cycling at local, regional and global scales. We propose that a stoichiometric approach, examining the fluxes of multiple elements and the ratio between them, may be a useful tool for better understanding human effects on ecosystem processes and services. The different scale of impacts of the elements carbon, nitrogen and phosphorus and the different nature of their biogeochemical cycles, imply a large variation of their stoichiometric ratios in space and time and thus divergent impacts on biota. In this paper, we examine the effects of anthropogenic perturbations on nutrient ratios in ecosystems in two examples and one case study. Altered stoichiometry in agricultural systems (example 1) can affect not only crop yield and quality but also the interactions between plants and their pollinators, pests and pathogens. Human activities have also altered stoichiometry in coastal ecosystems (example 2). Increased N loading has especially lead to increased N: P and reduced Si: N ratios, with detrimental effects on ecosystem services derived from coastal pelagic food webs, such as fish yield and water quality. The terrestrial-aquatic linkage in stoichiometric alterations is illustrated with a case study, the Mississippi River watershed, where anthropogenic activities have caused stoichiometric changes that have propagated through the watershed into the northern Gulf of Mexico. Coupled with altered stoichiometric nutrient inputs are the inherent differences in variation and sensitivity of different ecosystems to anthropogenic disturbance. Furthermore, the connections among the components of a watershed may result in downstream cascades of disrupted functioning. Applying a multiple element perspective to understanding and addressing societal needs is a new direction for both ecological stoichiometry and sustainability.</t>
  </si>
  <si>
    <t>10.1111/j.0030-1299.2005.14051.x</t>
  </si>
  <si>
    <t>Palmer, MA; Bernhardt, ES; Chornesky, EA; Collins, SL; Dobson, AP; Duke, CS; Gold, BD; Jacobson, RB; Kingsland, SE; Kranz, RH; Mappin, MJ; Martinez, ML; Micheli, F; Morse, JL; Pace, ML; Pascual, M; Palumbi, SS; Reichman, O; Townsend, AR; Turner, MG</t>
  </si>
  <si>
    <t>Ecological science and sustainability for the 21st century</t>
  </si>
  <si>
    <t>Ecological science has contributed greatly to our understanding of the natural world and the impact of humans on that world. Now, we need to refocus the discipline towards research that ensures a future in which natural systems and the humans they include coexist on a more sustainable planet. Acknowledging that managed ecosystems and intensive exploitation of resources define our future, ecologists must play a greatly expanded role in communicating their research and influencing policy and decisions that affect the environment. To accomplish this, they will have to forge partnerships at scales and in forms they have not traditionally used. These alliances must act within three visionary areas: enhancing the extent to which decisions are ecologically informed; advancing innovative ecological research directed at the sustainability of the planet; and stimulating cultural changes within the science itself, thereby building a forward-looking and international ecology. We recommend: (1) a research initiative to enhance research project development, facilitate large-scale experiments and data collection, and link science to solutions; (2) procedures that will improve interactions among researchers, managers, and decision makers; and (3) efforts to build public understanding of the links between ecosystem services and humans.</t>
  </si>
  <si>
    <t>10.1890/1540-9295(2005)003[0004:ESASFT]2.0.CO;2</t>
  </si>
  <si>
    <t>Soniat, TM; Finelli, CM; Ruiz, JT</t>
  </si>
  <si>
    <t>Vertical structure and predator refuge mediate oyster reef development and community dynamics</t>
  </si>
  <si>
    <t>JOURNAL OF EXPERIMENTAL MARINE BIOLOGY AND ECOLOGY</t>
  </si>
  <si>
    <t>In addition to their economic value, oysters supply a number of critical ecosystem services such as controlling eutrophication, recycling nutrients, and providing habitat for many invertebrates and fishes. Thus, the maintenance and restoration of oyster reefs is vital for properly functioning estuarine ecosystems. We hypothesized that spatially heterogeneous and refuge-rich reefs are superior habitats for oysters and associated invertebrates and fishes. If this is shown to be the case, then vertical structure and refuge should be included in the design of newly constructed oyster reefs and conserved in existing reefs. To test our hypothesis, models were built as concrete blocks into which shells were placed horizontally, vertically, and widely spaced, and vertically and closely spaced. Respectively, the units represent horizontal orientation with no refuge (HNR), vertical orientation with no refuge (VNR), and vertical orientation with refuge (VWR). Flume studies of velocity distributions over each model type showed distinctive differences that may contribute to differential settlement on the models in the absence of predators or sediment. A subsequent settlement study in the same flume showed significantly higher settlement densities to horizontal shells than to vertical shells regardless of refuge (HNR&gt;VNR=VWR). This result indicates the primary importance of settlement surface orientation (horizontal vs. vertical) over predation refuge when predators are absent. In contrast, two field recruitment studies indicated that the importance of orientation relative to predation refuge might depend on sedimentation rates. When sedimentation was low, the number of oysters and barnacles (live, dead, and total) was significantly higher on no-refuge models than on refuge models (HNR=VNR&gt;VWR). However, percent mortality was lower on the refuge models than on the no refuge models (HNR=VNR&gt;VWR). This leads to a conclusion that although fewer oysters may settle on refuge shells, those that do have a higher rate of survival. In a year when sedimentation was high, recruitment and survival of oysters, barnacles, and bryozoans was higher on vertical models regardless of refuge. In aggregate, our results indicate that both vertical orientation and predation refuge are critical to the early development of the oyster reef community and should be included in restoration designs. (C) 2004 Elsevier B.V. All rights reserved.</t>
  </si>
  <si>
    <t>10.1016/j.jembe.2004.04.007</t>
  </si>
  <si>
    <t>Snelgrove, P; Blackburn, TH; Hutchings, PA; Alongi, DM; Grassle, JF; Hummel, H; King, G; Koike, I; Lambshead, PJD; Ramsing, NB; Solis-Weiss, V</t>
  </si>
  <si>
    <t>The importance of marine sediment biodiversity in ecosystem precesses</t>
  </si>
  <si>
    <t>Sedimentary habitats cover most of the ocean bottom and therefore constitute the largest. single ecosystem on earth in spatial coverage, Although only a small fraction of the micro-, meio- and macroscopic benthic organisms that reside in and on sediments have been described and few estimates of total species numbers and biogeographic pattern have been attempted, there is sufficient information on a few species to suggest that sedimentary organisms significantly impact major ecological processes. Benthic organisms contribute to regulation of carbon, nitrogen, and sulfur cycling, water column processes, pollutant distribution and fate, secondary production, and transport, and stability of sediments. Linkages between groups of organisms and the level of functional redundancy is poorly known, however, there is probably substantial redundancy within groups. There is little evidence that biodiversity per se is necessary for benthic systems to contribute to ecosystem services. but because linkages are so poorly known and predictive knowledge confined to a few species, it is not presently possible to predict exactly how species loss will impact these services and ecosystem health. Thus, a precautionary approach of "assume the worst" is advised, and every effort should be made to curtail the species and genetic diversity loss resulting from fishing, pollution, habitat destruction, introduction of non-native (exotic) species, and global warming. Concurrently, scientists must take advantage of exciting, rapidly evolving technology and a rejuvenated interest in biodiversity to provide more concrete and thorough information on benthos and ecosystem processes.</t>
  </si>
  <si>
    <t>GT</t>
  </si>
  <si>
    <t>SV</t>
  </si>
  <si>
    <t>Crespin, SJ; Simonetti, JA</t>
  </si>
  <si>
    <t>Loss of ecosystem services and the decapitalization of nature in El Salvador</t>
  </si>
  <si>
    <t>Land use change can reduce the wealth and wellbeing of a nation by modifying its biodiversity. We used value transfer methodology to estimate changes in the value of ecosystem services provided by natural ecosystems in El Salvador, a country particularly impacted by natural disasters. Ecosystem services (1998-2011) provided annually only by natural ecosystems declined by 2.6%, and are equal to 44% of El Salvador's GDP in 2011. Changes in services provided by tropical forests account for 90% of those losses, followed by 9% for coastal wetlands. However, sensitivity analysis of changes per biome revealed that changes for coastal wetlands are much more elastic than for tropical forests, emphasizing the severity that further losses in coastal wetlands may incur. Forests reduce soil erosion and landslides while coastal wetlands reduce hurricane damages. Focusing conservation efforts towards these ecosystems could reduce the occurrence of natural disasters, but their services should be complemented by those generated in the agricultural matrix during forest and mangrove resurgence. (C) 2015 Elsevier B.V. All rights reserved.</t>
  </si>
  <si>
    <t>10.1016/j.ecoser.2015.10.020</t>
  </si>
  <si>
    <t>Liles, MJ; Peterson, MJ; Lincoln, YS; Seminoff, JA; Gaos, AR; Peterson, TR</t>
  </si>
  <si>
    <t>Connecting international priorities with human wellbeing in low-income regions: lessons from hawksbill turtle conservation in El Salvador</t>
  </si>
  <si>
    <t>Hawksbill turtles (Eretmochelys imbricata) are highly endangered in the eastern Pacific Ocean, yet their eggs continue to be an important subsistence resource for impoverished coastal residents in El Salvador. In this study, we use naturalistic inquiry to explain the realities experienced by coastal residents who share habitat with hawksbills in El Salvador, and then suggest implications of the disparities between these realities and international priorities for hawksbill conservation and community development in El Salvador and other low-income regions. To provide a context for understanding hawksbill conservation and its implications for similar challenges related to conservation and wellbeing, we first summarise the conservation context, including the emergence of sea turtle conservation in El Salvador. We then describe our naturalistic approach, including the ethnographic methodology for this study. Finally, we detail the analysis of interviews conducted with tortugueros (i.e. local sea turtle egg collectors), to help explain how hawksbills fit into local realities. Our results demonstrate that, from the perspective of tortugueros, (1) the primary importance of hawksbills is the economic value attached to egg sales, but there exists a deeper connection to local culture; (2) egg purchase by hatcheries is a socially just conservation strategy that benefits both hawksbill and human wellbeing; and (3) opportunities for local residents to participate in decision-making regarding sea turtle conservation are limited, and should be increased. We argue that harmonising international conservation priorities with local community development realities is one path towards simultaneously contributing to long-term sea turtle recovery and human wellbeing in low-income regions.</t>
  </si>
  <si>
    <t>10.1080/13549839.2014.905516</t>
  </si>
  <si>
    <t>HN</t>
  </si>
  <si>
    <t>McFadden, TN; Kauffman, JB; Bhomia, RK</t>
  </si>
  <si>
    <t>Effects of nesting waterbirds on nutrient levels in mangroves, Gulf of Fonseca, Honduras</t>
  </si>
  <si>
    <t>Mangroves provide numerous ecosystem services, including biodiversity values such as nesting sites for piscivorous waterbirds. High concentrations of waterbirds at nest sites are hypothesized to affect ecosystem dynamics, yet few studies have examined their effects as a nutrient source in mangroves. We examined the effects of nutrient enrichment by colonial waterbirds at a mangrove rookery in the Gulf of Fonseca, Honduras. We compared nutrient inputs via bird guano deposition and macronutrient levels in the vegetation and soils between a small island that hosted large numbers of roosting waterbirds and an adjacent island with little evidence of waterbird activity. Nest density at the rookery was 1721 +/- A 469 nests ha(-1). Rookery birds deposited 7.2 +/- A 3.4 g m(-2) day(-1) guano dry weight, delivering an estimated 1.12 Mg ha(-1) nitrogen and 0.16 Mg ha(-1) phosphorus to the island over a 120 day breeding season. This large nutrient influx contributed to substantially higher concentrations of biologically important nutrients in the rookery soils (seven times more plant available phosphorus, eight times more nitrate, and two times more ammonium). Rookery mangrove leaves contained significantly higher concentrations of nitrogen and phosphorus compared to the control site. These results suggest that colonial waterbirds significantly influence nutrient dynamics of mangroves at local scales. Further research is needed to understand the effects of avian derived nutrients on mangrove growth rates, nutrient export to adjacent waters, invertebrate communities, and mangrove associated fisheries.</t>
  </si>
  <si>
    <t>10.1007/s11273-016-9480-4</t>
  </si>
  <si>
    <t>Bhomia, RK; Kauffman, JB; McFadden, TN</t>
  </si>
  <si>
    <t>Ecosystem carbon stocks of mangrove forests along the Pacific and Caribbean coasts of Honduras</t>
  </si>
  <si>
    <t>Among the many ecosystem services provided by mangrove ecosystems, their role in carbon (C) sequestration and storage is quite high compared to other tropical forests. Mangrove forests occupy less than 1 % of tropical forested areas but account for approximately 3 % of global carbon sequestration by tropical forests. Yet there remain many areas where little data on the size and variation of mangrove C stocks exist. To address this gap and examine the range of C stocks in mangroves at landscape scales, we quantified C stocks of Honduran mangroves along the Pacific and Caribbean coasts and the Bay Islands. We also examined differences in ecosystem C stocks due to size and structure of mangrove vegetation found in Honduras. Ecosystem C stocks ranged from 570 Mg C ha(-1) in the Pacific coast to similar to 1000 Mg C ha(-1) in Caribbean coast and the Bay Islands. Ecosystem C stocks on the basis of mangrove structure were 1200, 800 and 900 Mg C ha(-1), in low, medium and tall mangroves, respectively. We did not find significant differences in ecosystem C stocks on the basis of location (Pacific coast, Caribbean coast and Bay Islands) or mangrove type (low, medium and tall). Mangrove soils represented the single largest pool of total C in these ecosystems, with 87, 81 and 94 % at the Pacific coast, Caribbean coast and the Bay Islands, respectively. While there were no significant differences in total ecosystem stocks among mangrove types, there were differences in where carbon is stored. Mangrove soils among low, medium and tall mangroves contained 99, 93 and 80 % of the total ecosystem C stocks. In addition, we found a small yet significant negative correlation between vegetation C pools and pore water salinity and pH at the sampled sites. Conversion of mangroves into other land use types such as aquaculture or agriculture could result in loses of these soil C reserves due to mineralization and oxidation. Coupled with their other ecosystem services, an understanding of the size of mangrove ecosystem C stocks underscores their values in the formulation of conservation and climate change mitigation strategies in Central America.</t>
  </si>
  <si>
    <t>10.1007/s11273-016-9483-1</t>
  </si>
  <si>
    <t>NI</t>
  </si>
  <si>
    <t>NO DATA</t>
  </si>
  <si>
    <t>CR</t>
  </si>
  <si>
    <t>Donatti, CI; Harvey, CA; Hole, D; Panfil, SN; Schurman, H</t>
  </si>
  <si>
    <t>Indicators to measure the climate change adaptation outcomes of ecosystem-based adaptation</t>
  </si>
  <si>
    <t>CLIMATIC CHANGE</t>
  </si>
  <si>
    <t>Ecosystem-based adaptation (EbA) is the use of biodiversity and ecosystem services as part of a strategy to help people adapt to climate change. Despite the potential of EbA to provide adaptation benefits, there is a lack of consensus on how to measure the success of this approach. This paper reviews the intended adaptation outcomes and indicators used by ongoing and completed EbA projects and addresses the following questions: (a) where have EbA projects been implemented? (b) what activities have been conducted by EbA projects? (c) what adaptation outcomes are EbA projects seeking to achieve? (d) how have the impacts of EbA projects been measured and evaluated? and (e) what is the set of indicators that can capture the diversity of adaptation outcomes achieved by EbA? To identify the adaptation outcomes provided by EbA and the indicators that could be used to measure such outcomes, we reviewed 58 EbA projects implemented globally, and obtained recommendations from experts on what indicators should be measured. We identified 13 adaptation outcomes that could be achieved through EbA, such as reducing the loss of assets of coastal communities due to extreme events. We identified seven indicators to monitor the success of EbA in achieving adaptation outcomes. Our review suggests that there is a strong need to better articulate the adaptation outcomes that EbA projects seek to achieve, to use a common set of specific indicators to track these outcomes, and to fund the monitoring of long-term EbA projects.</t>
  </si>
  <si>
    <t>10.1007/s10584-019-02565-9</t>
  </si>
  <si>
    <t>Beita-Jimenez, A; Alvarado, JJ; Mena, S; Guzman-Mora, AG</t>
  </si>
  <si>
    <t>Benefits of protection on reef fish assemblages in a human impacted region in Costa Rica</t>
  </si>
  <si>
    <t>In recent years, there has been a health decrease in marine ecosystems. Due to this accelerated degradation, there is a more pressing need to investigate the effectiveness of MPAs in these degraded zones. In this work, we evaluate the effect of MPAs over species richness, biomass and size of reef fishes. The sampling was conducted in 31 sites in the north Pacific coast of Costa Rica in 2013 and 2014. We found a positive effect of MPAs on biomass and community structure, as almost all commercially important species were more abundant in MPAs. Apex predators, carnivores and herbivores showed higher biomasses in protected areas, while planktivorous were similar among sites. As well, target species of artisanal fisheries and dive-ornamental fisheries were larger in MPAs. Areas closed to fishing can contribute to keeping biomass high, improve species richness in the region, and help to recover ecosystem services in coral reefs, even in anthropogenic impacted areas. The improving of regulations in and out of MPAs will assure the ecosystem services and life quality of coastal populations.</t>
  </si>
  <si>
    <t>10.1016/j.ocecoaman.2018.12.023</t>
  </si>
  <si>
    <t>Snyder, BF</t>
  </si>
  <si>
    <t>The Inclusion of Ecosystem Service Valuations in Bioenergy Cost Analysis: A Case Study of Constructed Wetlands in the Neotropics</t>
  </si>
  <si>
    <t>From an ecosystem services perspective, wetlands are among the most valuable ecosystems per unit area on earth. Here, we investigate the ability of a constructed wetland to provide two ecosystem services - biomass for bioenergy and wastewater treatment - using Costa Rica as a case study for a Neotropical developing world context. In the absence of wastewater treatment ecosystem services, biomass production costs are expected to range from 243 to 1287 $ dry Mg-1 depending on model assumptions. When ecosystem services are valued based on a contingent valuation method and given optimistic capital cost assumptions, the costs of biomass production range from 38 to -290 $ dry Mg-1. Negative costs indicate income and suggest that under certain assumptions, the value of water treatment services is large enough to pay for wetland operations, and that biomass can be provisioned for free while still maintaining system profitability. The analysis suggests that the valuation of multiple ecosystem services may alter the economic sustainability of some biomass for bioenergy production systems.</t>
  </si>
  <si>
    <t>10.1016/j.ecolecon.2018.10.005</t>
  </si>
  <si>
    <t>Samper-Villarreal, J; Rojas-Ortega, G; Vega-Alpizar, JL; Cortes, J</t>
  </si>
  <si>
    <t>New sighting of seagrasses in the Eastern Tropical Pacific (Bahia Potrero, Costa Rica)</t>
  </si>
  <si>
    <t>AQUATIC BOTANY</t>
  </si>
  <si>
    <t>Seagrass meadows provide a multitude of ecosystem services, yet they are currently threatened and declining worldwide due to anthropogenic impacts. Current knowledge of seagrass presence in the Eastern Tropical Pacific (ETP) is scarce, in part due to challenges in finding the small seagrass species found and their dynamic and possibly ephemeral nature, with only very limited reports of currently extant meadows. Here, we characterize seagrasses at a new location, Bahia Potrero, on the northern Pacific coast of Costa Rica. Seagrasses were sighted at this location on four occasions between 2015 and 2017. Two seagrass species were found, Halophila baillonis and Halodule beaudettei. Seagrasses were present at similar to 3-6 m depth at mean sea level (local tidal range similar to 3 m). Biomass and sediment cores were collected in 2017, total biomass was 3.9 +/- 4.0 g DW 2 and density 569 +/- 493 shoots m(-2). Leaf length was 1.1 +/- 0.29 cm, width 0.5 +/- 0.08 cm, and area 1.4 +/- 0.67 cm(2). Above ground biomass delta C-13 was -11.7 +/- 0.8 parts per thousand and delta N-15 5.4 +/- 0.8 parts per thousand, while below ground was -11.7 +/- 1.3 parts per thousand and 5.3 +/- 0.8 parts per thousand. Sediment delta C-13 was-21.2 +/- 0.6 parts per thousand and delta N-15 was 8.6 +/- 0.4 parts per thousand. Sediments were dominated by very fine sand, with 1.6 +/- 0.3% organic carbon content and 23.0 +/- 7.9% inorganic carbon. Carbon content standardized to 10 cm sediment depth was 20.5 +/- 5.1 Mg OC ha(-1) and 295.1 +/- 109.8 Mg IC ha(-1). Given the numerous threats that seagrasses are under and the lack of information on seagrasses in the ETP it is critical to increase our knowledge on seagrasses in this region for adequate management and conservation initiatives.</t>
  </si>
  <si>
    <t>10.1016/j.aquabot.2018.07.010</t>
  </si>
  <si>
    <t>Nordlund, LM; Jackson, EL; Nakaoka, M; Samper-Villarreal, J; Beca-Carretero, P; Creed, JC</t>
  </si>
  <si>
    <t>Seagrass ecosystem services - What's next?</t>
  </si>
  <si>
    <t>Seagrasses, marine flowering plants, provide a wide range of ecosystem services, defined here as natural processes and components that directly or indirectly benefit human needs. Recent research has shown that there are still many gaps in our comprehension of seagrass ecosystem service provision. Furthermore, there seems to be little public knowledge of seagrasses in general and the benefits they provide. This begs the questions: how do we move forward with the information we have? What other information do we need and what actions do we need to take in order to improve the situation and appreciation for seagrass? Based on the outcomes from an international expert knowledge eliciting workshop, three key areas to advance seagrass ecosystem service research were identified: 1) Variability of ecosystem services within seagrass meadows and among different meadows; 2) Seagrass ecosystem services in relation to, and their connection with, other coastal habitats; and 3) Improvement in the communication of seagrass ecosystem services to the public. Here we present ways forward to advance seagrass ecosystem service research in order to raise the profile of seagrass globally, as a means to establish more effective conservation and restoration of these important coastal habitats around the world.</t>
  </si>
  <si>
    <t>10.1016/j.marpolbul.2017.09.014</t>
  </si>
  <si>
    <t>Mazarrasa, I; Sarnper-Villarreal, J; Serrano, O; Lavery, PS; Lovelock, CE; Marba, N; Duarte, CM; Cortes, J</t>
  </si>
  <si>
    <t>Habitat characteristics provide insights of carbon storage in seagrass meadows</t>
  </si>
  <si>
    <t>Seagrass meadows provide multiple ecosystem services, yet they are among the most threatened ecosystems on earth. Because of their role as carbon sinks, protection and restoration of seagrass meadows contribute to climate change mitigation. Blue Carbon strategies aim to enhance CO2 sequestration and avoid greenhouse gasses emissions through the management of coastal vegetated ecosystems, including seagrass meadows. The implementation of Blue Carbon strategies requires a good understanding of the habitat characteristics that influence C-org sequestration. Here, we review the existing knowledge on Blue Carbon research in seagrass meadows to identify the key habitat characteristics that influence C-org sequestration in seagrass meadows, those factors that threaten this function and those with unclear effects. We demonstrate that not all seagrass habitats have the same potential, identify research priorities and describe the implications of the results found for the implementation and development of efficient Blue Carbon strategies based on seagrass meadows.</t>
  </si>
  <si>
    <t>10.1016/j.marpolbul.2018.01.059</t>
  </si>
  <si>
    <t>Vallet, A; Locatelli, B; Levrel, H; Wunder, S; Seppelt, R; Scholes, RJ; Oszwald, J</t>
  </si>
  <si>
    <t>Relationships Between Ecosystem Services: Comparing Methods for Assessing Tradeoffs and Synergies</t>
  </si>
  <si>
    <t>Understanding the interactions between the multiple ecosystem services (ES) which can be delivered from a single landscape is essential. Most studies on ES relationships use spatial or temporal statistical analysis (for example: correlations between services). Methods from microeconomic theory have recently received attention for describing ES relationships. The nature and intensity of ES relationships can be assessed by fitting a production possibility frontier that indicates the maximum amount of one ES that can be produced by landscape, for different levels of another ES. This study estimates production frontiers empirically, and compares the ES relationships insights gained this way with those inferred from correlation approaches. InVEST software was used to model and map the provision of six ES in the Reventazon watershed in Costa Rica. Spatial and temporal ES correlation patterns were analyzed for four observed land uses/land covers (LULC). Production frontiers were constructed using a set of 32 simulated scenarios. Production frontier was the most sensitive method for detecting ES relationships. The nature and intensity of ES relationships revealed depended on the analytic methods used. In comparison with correlations, the production frontier approach provided additional information relating to tradeoff intensity and Pareto efficient LULC configurations.</t>
  </si>
  <si>
    <t>10.1016/j.ecolecon.2018.04.002</t>
  </si>
  <si>
    <t>Sanderman, J; Hengl, T; Fiske, G; Solvik, K; Adame, MF; Benson, L; Bukoski, JJ; Carnell, P; Cifuentes-Jara, M; Donato, D; Duncan, C; Eid, EM; zu Ermgassen, P; Lewis, CJE; Macreadie, PI; Glass, L; Gress, S; Jardine, SL; Jones, TG; Nsombo, EN; Rahman, MM; Sanders, CJ; Spalding, M; Landis, E</t>
  </si>
  <si>
    <t>A global map of mangrove forest soil carbon at 30 m spatial resolution</t>
  </si>
  <si>
    <t>With the growing recognition that effective action on climate change will require a combination of emissions reductions and carbon sequestration, protecting, enhancing and restoring natural carbon sinks have become political priorities. Mangrove forests are considered some of the most carbon-dense ecosystems in the world with most of the carbon stored in the soil. In order for mangrove forests to be included in climate mitigation efforts, knowledge of the spatial distribution of mangrove soil carbon stocks are critical. Current global estimates do not capture enough of the finer scale variability that would be required to inform local decisions on siting protection and restoration projects. To close this knowledge gap, we have compiled a large georeferenced database of mangrove soil carbon measurements and developed a novel machine-learning based statistical model of the distribution of carbon density using spatially comprehensive data at a 30 m resolution. This model, which included a prior estimate of soil carbon from the global SoilGrids 250 m model, was able to capture 63% of the vertical and horizontal variability in soil organic carbon density (RMSE of 10.9 kg m(-3)). Of the local variables, total suspended sediment load and Landsat imagery were the most important variable explaining soil carbon density. Projecting this model across the global mangrove forest distribution for the year 2000 yielded an estimate of 6.4 Pg C for the top meter of soil with an 86-729 Mg C ha(-1) range across all pixels. By utilizing remotely-sensed mangrove forest cover change data, loss of soil carbon due to mangrove habitat loss between 2000 and 2015 was 30-122 Tg C with &gt;75% of this loss attributable to Indonesia, Malaysia and Myanmar. The resulting map products from this work are intended to serve nations seeking to include mangrove habitats in payment-for ecosystem services projects and in designing effective mangrove conservation strategies.</t>
  </si>
  <si>
    <t>10.1088/1748-9326/aabe1c</t>
  </si>
  <si>
    <t>Klain, SC; Olmsted, P; Chan, KMA; Satterfield, T</t>
  </si>
  <si>
    <t>Relational values resonate broadly and differently than intrinsic or instrumental values, or the New Ecological Paradigm</t>
  </si>
  <si>
    <t>Value orientations used to explain or justify conservation have been rooted in arguments about how much and in what context to emphasize the intrinsic versus instrumental value of nature. Equally prominent are characterizations of beliefs known as the New Ecological Paradigm (NEP), often used to help explain pro-environmental behaviour. A recent alternative to these positions has been identified as 'relational value' D broadly, values linking people and ecosystems via tangible and intangible relationships to nature as well as the principles, virtues and notions of a good life that may accompany these. This paper examines whether relational values are distinct from other value orientation and have potential to alleviate the intrinsic-instrumental debate. To test this possibility, we sought to operationalize the construct D relational values D by developing six relational statements. We ask: 1) Do the individual statements used to characterize relational values demonstrate internal coherence as either a single or multi-dimensional construct? 2) Do relational value statements (including those strongly stated) resonate with diverse populations? 3) Do people respond to relational value statements in a consistently different way than NEP scale statements? Data for this work is drawn from an online panel of residents of northeastern US (n = 400), as well as a sample of Costa Rican farmers (n = 253) and tourists in Costa Rica (n = 260). Results indicate relational values are distinct as a construct when compared to the NEP.</t>
  </si>
  <si>
    <t>10.1371/journal.pone.0183962</t>
  </si>
  <si>
    <t>Syberg, K; Backhaus, T; Banta, G; Bruce, P; Gustavsson, M; Munns, WR; Ramo, R; Selck, H; Gunnarsson, JS</t>
  </si>
  <si>
    <t>Toward a Conceptual Approach for Assessing Risks from Chemical Mixtures and Other Stressors to Coastal Ecosystem Services</t>
  </si>
  <si>
    <t>INTEGRATED ENVIRONMENTAL ASSESSMENT AND MANAGEMENT</t>
  </si>
  <si>
    <t>Growth of human populations and increased human activity, particularly in coastal areas, increase pressure on coastal ecosystems and the ecosystem services (ES) they provide. As a means toward being able to assess the impact of multiple stressors on ES, in the present study we propose an 8-step conceptual approach for assessing effects of chemical mixtures and other stressors on ES in coastal areas: step A, identify the relevant problems and policy aims; step B, identify temporal and spatial boundaries; step C, identify relevant ES; step D, identify relevant stressors (e.g., chemicals); step E, translate impacts into ES units; step F, assess cumulative risk in ES units; step G, rank stressors based on their contribution to adverse effects on ES; and step H, implement regulation and management as appropriate and necessary. Two illustrative case studies (Swedish coastal waters and a coastal lagoon in Costa Rica) are provided; one focuses on chemicals that affect human food supply and the other addresses pesticide runoff and trade-offs among ES. The 2 cases are used to highlight challenges of such risk assessments, including use of standardized versus ES-relevant test species, data completeness, and trade-offs among ES. Lessons learned from the 2 case studies are discussed in relation to environmental risk assessment and management of chemical mixtures. Integr Environ Assess Manag 2017;13:376-386. (C) 2016 SETAC</t>
  </si>
  <si>
    <t>10.1002/ieam.1849</t>
  </si>
  <si>
    <t>Benavides-Varela, C; Samper-Villarreal, J; Cortes, J</t>
  </si>
  <si>
    <t>Changes in mangrove coverage in Culebra Bay, North Pacific of Costa Rica (1945-2010)</t>
  </si>
  <si>
    <t>REVISTA DE BIOLOGIA TROPICAL</t>
  </si>
  <si>
    <t>Despite the economic and environmental services that mangroves provide, they continue to be threatened by overexploitation, pollution, and land use change. Costa Rica has mangrove areas on the Pacific and Caribbean coasts, and cover has been declining since the 1980s. However, data on mangrove coverage are not continually updated and are often based on inaccurate estimates. It is therefore necessary to assess the current extension and variation of the mangrove cover in recent years, to determine changes. The mangrove cover was analyzed in two mangrove forests located in Bahia Culebra, North Pacific: Iguanita and Playa Panama. For this, aerial photographs and satellite imagery were used to study changes for a 65 year period (1945-2010). Spatio-temporal changes were found in mangrove coverage, adjacent forests and areas without vegetation. Lower mangrove cover occurred during the 1970s (28.4 ha in Iguanita and 4.8 ha in Playa Panama); but increased in recent years (38.9 ha in Iguanita and 12.0 ha in Panama). Changes in forest cover by the Iguanita and Playa Panama mangroves were related to the history of land use around Bahia Culebra. Before 1980, there was extensive and intensive cattle ranching, increasing the deforestation rate; after that year, these practices were abandoned and secondary forest coverage increased until 2000. To ensure the adequate protection of mangroves, it is not only important to protect mangrove forests, but it is also necessary to establish buffer zones on their surroundings, to mitigate and/or reduce possible impacts.</t>
  </si>
  <si>
    <t>Gjerde, KM; Reeve, LLN; Harden-Davies, H; Ardron, J; Dolan, R; Durussel, C; Earle, S; Jimenez, JA; Kalas, P; Laffoley, D; Oral, N; Page, R; Ribeiro, MC; Rochette, J; Spadone, A; Thiele, T; Thomas, HL; Wagner, D; Warner, R; Wilhelm, A; Wright, G</t>
  </si>
  <si>
    <t>Protecting Earth's last conservation frontier: scientific, management and legal priorities for MPAs beyond national boundaries</t>
  </si>
  <si>
    <t>1. Marine areas beyond national jurisdiction (ABNJ) comprise most of Earth's interconnected ocean, hosting complex ecosystems that play key roles in sustaining life and providing important goods and services. 2. Although ABNJ encompass nearly half the planet's surface, biological diversity found in these areas remains largely unprotected. Mounting pressures generated by the escalation of human activities in ABNJ threaten vital ecosystem services and the fragile web of life that supports them. 3. Marine protected areas (MPAs) are widely acknowledged as an important tool for the conservation of biological diversity. Currently less than 1% of ABNJ are protected, with the vast majority of MPAs located in waters within national jurisdiction. 4. The existing legal framework for protection and sustainable use of ABNJ lacks common goals, principles or standards, multi-sectoral coordination and comprehensive geographic coverage to ensure conservation or good governance grounded in science-based decision-making, transparency, accountability and effective enforcement. 5. This paper highlights the urgency and importance of protecting the last conservation frontier on Earth. Key lessons for conservation inABNJ can be learned from regional, cross-boundary and national experiences shared during the high seas governance workshop at the IUCN World Parks Congress in Sydney, Australia in November 2014. 6. The intent of this paper is to inform the deliberations now underway in the United Nations General Assembly to develop a new legally binding international instrument for the conservation and sustainable use of marine biological diversity in ABNJ. It also aims to encourage further initiatives to protect and preserve our last conservation frontier using currently available mechanisms and powers consistent with international law. Copyright (C) 2016 John Wiley &amp; Sons, Ltd.</t>
  </si>
  <si>
    <t>10.1002/aqc.2646</t>
  </si>
  <si>
    <t>Locatelli, B; Catterall, CP; Imbach, P; Kumar, C; Lasco, R; Marin-Spiotta, E; Mercer, B; Powers, JS; Schwartz, N; Uriarte, M</t>
  </si>
  <si>
    <t>Tropical reforestation and climate change: beyond carbon</t>
  </si>
  <si>
    <t>RESTORATION ECOLOGY</t>
  </si>
  <si>
    <t>Tropical reforestation (TR) has been highlighted as an important intervention for climate change mitigation because of its carbon storage potential. TR can also play other frequently overlooked, but significant, roles in helping society and ecosystems adapt to climate variability and change. For example, reforestation can ameliorate climate-associated impacts of altered hydrological cycles in watersheds, protect coastal areas from increased storms, and provide habitat to reduce the probability of species' extinctions under a changing climate. Consequently, reforestation should be managed with both adaptation and mitigation objectives in mind, so as to maximize synergies among these diverse roles, and to avoid trade-offs in which the achievement of one goal is detrimental to another. Management of increased forest cover must also incorporate measures for reducing the direct and indirect impacts of changing climate on reforestation itself. Here we advocate a focus on climate-smart reforestation, defined as reforesting for climate change mitigation and adaptation, while ensuring that the direct and indirect impacts of climate change on reforestation are anticipated and minimized.</t>
  </si>
  <si>
    <t>10.1111/rec.12209</t>
  </si>
  <si>
    <t>Stuhldreier, I; Sanchez-Noguera, C; Roth, F; Cortes, J; Rixen, T; Wild, C</t>
  </si>
  <si>
    <t>Upwelling Increases Net Primary Production of Corals and Reef-Wide Gross Primary Production Along the Pacific Coast of Costa Rica</t>
  </si>
  <si>
    <t>Photosynthetic production is a key ecosystem service provided by tropical coral reefs, but knowledge about the contribution of corals and other reef-associated organisms and the controlling environmental factors is scarce. Locations with occurrence of upwelling events can serve as in-situ laboratories to investigate the impact of environmental variability on production rates of reef-associated organisms. This study investigated individual and reef-wide net (Pn) and gross primary production (Pg) for the dominant autotrophic benthic organisms (hard corals Pocillopora spp., crustose coralline algae (CCA), turf algae, and the macroalga Caulerpa sertularioides) associated with a coral reef along the Pacific coast of Costa Rica. Oxygen fluxes by these organisms were measured at a weekly to monthly resolution over 1 year (May 2013-April 2014) via in-situ chamber incubations. The influence of simultaneously measured environmental parameters (temperature, light, inorganic nutrient concentrations, dissolved and particulate organic matter concentrations) on Pn of the different taxa were tested via linear model fitting. Turf algae showed highest individual Pn and Pg rates per organism surface area (35 and 49 mmol O-2 m(-2) h(-1)), followed by Pocillopora spp. (16 and 25 mmol O-2 m(-2) h(-1)), CCA (9 and 15 mmol O-2 m(-2) h(-1)), and C. sertularioides (8 and 11 mmol O-2 m(-2) h(-1)). Under upwelling conditions (February-April 2014), Pn rates of all algal taxa remained relatively uniform despite high nutrient availability, Pn of corals increased by 70%. On an ecosystem level, corals on average contributed 60% of total Pn and Pg per reef area (73 and 98 mmol O-2 m(-2) h(-1), respectively), due to high benthic coverage, followed by turf algae (25%). Under upwelling conditions, reef-wide Pg increased by &gt;40%, indicating acclimatization of local reef communities to upwelling conditions.</t>
  </si>
  <si>
    <t>10.3389/fmars.2015.00113</t>
  </si>
  <si>
    <t>Fernandez-Moya, J; Alvarado, A; Forsythe, W; Marchamalo-Sacristan, M</t>
  </si>
  <si>
    <t>EFFECT OF TEAK (TECTONA GRANDIS) PLANTATIONS ON HYDRAULIC CONDUCTIVITY AND POROSITY OF ALFISOLS IN COSTA RICA</t>
  </si>
  <si>
    <t>JOURNAL OF TROPICAL FOREST SCIENCE</t>
  </si>
  <si>
    <t>Afforestation is thought to improve soil hydraulic properties and recover hydrological services linked to forest systems. However, some researchers do not consider teak plantations as producing environmental services. The influence of teak plantations on hydraulic properties of Alfisols in a moist tropical region (North Pacific coast of Costa Rica) was studied. Saturated hydraulic conductivity (Ksat), porosity and macroporosity were measured at five landuses: secondary forests, grasslands, mature teak (about. 20 years), young cloned teak (2 years) and young coppiced teak (2 years). Three plots were sampled for each landuse and six samples were taken at each plot: three between 0-10 cm deep and three between 50-60 cm. Topsoil (0-10 cm) hydraulic properties varied between the landuses. Ksat: forest &gt; grazed land approximate to coppiced &gt; mature teak approximate to cloned. Porosity: forest &gt; mature teak approximate to coppiced &gt; grazed land approximate to cloned. Macroporosity: forest approximate to coppiced &gt; mature teak approximate to grazed land approximate to cloned. Effects of teak plantations on some soil hydraulic properties depended on the age and management of the plantations. The study found no negative impact of wood extraction on soil hydraulic properties.</t>
  </si>
  <si>
    <t>PA</t>
  </si>
  <si>
    <t>Planes, S; Allemand, D; Agostini, S; Banaigs, B; Boissin, E; Boss, E; Bourdin, G; Bowler, C; Douville, E; Flores, JM; Forcioli, D; Furla, P; Galand, PE; Ghiglione, JF; Gilson, E; Lombard, F; Moulin, C; Pesant, S; Poulain, J; Reynaud, S; Romac, S; Sullivan, MB; Sunagawa, S; Thomas, OP; Trouble, R; de Vargas, C; Thurber, RV; Voolstra, CR; Wincker, P; Zoccola, D; Planes, S; Allemand, D; Agostini, S; Armstrong, E; Audrain, S; Aury, JM; Banaig, B; Barbe, V; Belser, C; Beraud, E; Boissin, E; Bonnival, E; Boss, E; Bourdin, G; Bourgois, E; Bowler, C; Carradec, Q; Cassar, N; Cohen, NR; Conan, P; Cronin, DR; da Silva, O; de Vargas, C; Djerbi, N; Dolan, JR; Herta, GD; Douville, E; Du J; Filee, J; Flores, JM; Forcioli, D; Friedrich, R; Furla, P; Galand, PE; Ghiglione, JF; Gilson, E; Gorsky, G; Guinther, M; Haentjens, N; Henry, N; Hertau, M; Hochart, C; Hume, BCC; Iwankow, G; John, SG; Karp-Boss, L; Kelly, RL; Kitano, Y; Klinges, G; Koren, I; Labadie, K; Lancelot, J; Lang-Yona, N; Le-Hoang, J; Lemee, R; Lin, Y; Lombard, F; Marie, D; McMind, R; Miguel-Gordo, M; Trainic, M; Monmarche, D; Moulin, C; Mucherie, Y; Noel, B; Ottaviani, A; Paoli, L; Pedrotti, ML; Pesant, S; Pogoreutz, C; Poulain, J; Pujo-Pay, M; Reverdin, G; Reynaud, S; Romac, S; Rothig, T; Rottinger, E; Rouan, A; Ruscheweyh, HJ; Salazar, G; Sullivan, MB; Sunagawa, S; Thomas, OP; Trouble, R; Vardi, A; Vega-Thunder, R; Voolstra, CR; Wincker, P; Zahed, A; Zamoum, T; Ziegler, M; Zoccola, D</t>
  </si>
  <si>
    <t>The Tara Pacific expedition-A pan-ecosystemic approach of the "-omics" complexity of coral reef holobionts across the Pacific Ocean</t>
  </si>
  <si>
    <t>PLOS BIOLOGY</t>
  </si>
  <si>
    <t>Coral reefs are the most diverse habitats in the marine realm. Their productivity, structural complexity, and biodiversity critically depend on ecosystem services provided by corals that are threatened because of climate change effects-in particular, ocean warming and acidification. The coral holobiont is composed of the coral animal host, endosymbiotic dinoflagellates, associated viruses, bacteria, and other microeukaryotes. In particular, the mandatory photosymbiosis with microalgae of the family Symbiodiniaceae and its consequences on the evolution, physiology, and stress resilience of the coral holobiont have yet to be fully elucidated. The functioning of the holobiont as a whole is largely unknown, although bacteria and viruses are presumed to play roles in metabolic interactions, immunity, and stress tolerance. In the context of climate change and anthropogenic threats on coral reef ecosystems, the Tara Pacific project aims to provide a baseline of the "-omics" complexity of the coral holobiont and its ecosystem across the Pacific Ocean and for various oceanographically distinct defined areas. Inspired by the previous Tara Oceans expeditions, the Tara Pacific expedition (2016-2018) has applied a pan-ecosystemic approach on coral reefs throughout the Pacific Ocean, drawing an east-west transect from Panama to Papua New Guinea and a south-north transect from Australia to Japan, sampling corals throughout 32 island systems with local replicates. Tara Pacific has developed and applied state-of-the-art technologies in very-high-throughput genetic sequencing and molecular analysis to reveal the entire microbial and chemical diversity as well as functional traits associated with coral holobionts, together with various measures on environmental forcing. This ambitious project aims at revealing a massive amount of novel biodiversity, shedding light on the complex links between genomes, transcriptomes, metabolomes, organisms, and ecosystem functions in coral reefs and providing a reference of the biological state of modern coral reefs in the Anthropocene.</t>
  </si>
  <si>
    <t>10.1371/journal.pbio.3000483</t>
  </si>
  <si>
    <t>Lam, RD; Gasparatos, A; Chakraborty, S; Rivera, H; Stanley, T</t>
  </si>
  <si>
    <t>Multiple values and knowledge integration in indigenous coastal and marine social-ecological systems research: A systematic review</t>
  </si>
  <si>
    <t>This systematic review explores patterns in the peer-reviewed literature related to the integration of multiple values in coastal/marine SES in indigenous settings. We extract metadata from 109 papers across five domains: 1) general study characteristics, 2) transdisciplinarity, 3) methodology, 4) SES elements (and their relationships), and 5) values. We use latent class analysis, descriptive statistics, and different visualization tools to elicit, synthesise and highlight the identified research patterns. Our results suggest that the peer-reviewed literature can be categorised across two main research approaches, contextual research and causal research. The former mainly uses qualitative techniques to study the drivers and pressures in such coastal/marine SES, providing a rather comprehensive understanding of these issues. The latter tends to engage better relevant stakeholders as a means of explaining relationships/impacts within such SES. Furthermore, causal research studies employ a more robust methodological portfolio. We argue that cross-fertilization between these distinct research approaches can contribute towards a more effective integration of different knowledge systems and values in indigenous coastal/marine contexts. In particular, contextual research can point "where we need to go", while causal research can employ novel tools to assess in depth the multiple values related to the ecosystem services provided by indigenous coastal/marine SES.</t>
  </si>
  <si>
    <t>10.1016/j.ecoser.2019.100910</t>
  </si>
  <si>
    <t>Cheng, BS; Altieri, AH; Torchin, ME; Ruiz, GM</t>
  </si>
  <si>
    <t>Can marine reserves restore lost ecosystem functioning? A global synthesis</t>
  </si>
  <si>
    <t>Marine protected areas (MPAs) have grown exponentially, emerging as a widespread tool to conserve biodiversity and enhance fisheries production. Although numerous empirical studies and global syntheses have evaluated the effects of MPAs on community structure (e.g., biodiversity), no broad assessment concerning their capacity to influence ecological processes (e.g., species interactions) exists. Here, we present meta-analyses that compare rates of predation and herbivory on a combined 32 species across 30 MPAs spanning 85 degrees of latitude. Our analyses synthesize the fate of 15,225 field experiment assays, and demonstrate that MPAs greatly increased predation intensity on animals but not herbivory on macroalgae or seagrass. Predation risk, quantified as the odds of prey being eaten, was largely determined by predator abundance and biomass within reserves. At MPAs with the greatest predator accumulation, the odds of predation increased to nearly 49:1, as opposed to 1:1 at MPAs where predators actually declined. Surprisingly, we also found evidence that predation risk declined with increased sea-surface temperature. Greater predation risk within MPAs was consistent with predator and prey population abundance estimates, where predators increased 4.4-fold within MPAs, whereas prey decreased 2.2-fold. For herbivory, the lack of change may have been driven by functional redundancy and the inability of reserves to increase herbivore abundance relative to fished zones in our sample. Overall, this work highlights the capacity of MPAs to restore a critical ecosystem function such as predation, which mediates energy flows and community assembly within natural systems. However, our review of the literature also uncovers relatively few studies that have quantified the effects of MPAs on ecosystem function, highlighting a key gap in our understanding of how protected areas may alter ecological processes and deliver ecosystem services. From a historical perspective, these findings suggest that modern levels of predation in the coastal oceans may currently only be a fraction of the baseline prior to human exploitation.</t>
  </si>
  <si>
    <t>10.1002/ecy.2617</t>
  </si>
  <si>
    <t>Stark, JS; Peltzer, ET; Kline, DI; Queiros, AM; Cox, TE; Headley, K; Barry, J; Gazeau, F; Runcie, JW; Widdicombe, S; Milnes, M; Roden, NP; Black, J; Whiteside, S; Johnstone, G; Ingels, J; Shaw, E; Bodrossy, L; Gaitan-Espitia, JD; Kirkwood, W; Gattuso, J</t>
  </si>
  <si>
    <t>Free Ocean CO2 Enrichment (FOCE) experiments: Scientific and technical recommendations for future in situ ocean acidification projects</t>
  </si>
  <si>
    <t>PROGRESS IN OCEANOGRAPHY</t>
  </si>
  <si>
    <t>Free Ocean CO2 Enrichment (FOCE) experiments are a relatively recent development in ocean acidification research, designed to address the need for in situ, long-term, community level experiments. FOCE studies have been conducted across different marine benthic habitats and regions, from Antarctica to the tropics. Based on this previous research we have formed some core operating principles that will aid those embarking on future FOCE experiments. FOCE studies have potential to provide important insight into the effects of ocean acidification that can add to or refine conclusions drawn from laboratory or single species studies because they are conducted in situ on intact assemblages. Scaling up from sub-organismal and individual effects to also include indirect impacts on the ecosystem and ecosystem services, make FOCE experiments essential in filling in current knowledge gaps in our understanding of ocean acidification. While FOCE systems are complex, relatively costly, and somewhat difficult to operate, the challenges they pose are tractable and they have proven to be a useful approach in ocean acidification research. The aim of this paper is to draw from the experiences of past FOCE experiments and provide practical advice for designing, building and operating a FOCE experiment. Some of the most important recommendations include: field testing the system design; having a backup power supply; using replicate treatment enclosures; monitoring and maintaining the chemistry appropriately; allowing sufficient time to achieve near CO2 equilibrium conditions; and having a scientific focus with a core set of hypotheses. Future FOCE experiments could focus on longer durations, multiple factors, and testing more intact benthic marine communities and ecosystems. We hope this paper will encourage further FOCE deployments and experiments, as well as provide some guidelines to improve future FOCE studies and advance ocean acidification research.</t>
  </si>
  <si>
    <t>10.1016/j.pocean.2019.01.006</t>
  </si>
  <si>
    <t>Spalding, AK; Biedenweg, K</t>
  </si>
  <si>
    <t>Socializing the coast: Engaging the social science of tropical coastal research</t>
  </si>
  <si>
    <t>The broad scale and rapid rate of change in the global environment is causing some of the world's most challenging problems, such as habitat degradation, loss of biodiversity, and food insecurity. These problems are especially pressing in coastal environments in the tropics, resulting in significant impacts on human wellbeing and ecological systems across the globe. The underlying causes of marine and coastal environmental change are both anthropogenic and natural; and, while it is difficult to parse out causal linkages as either exclusively human or naturally occurring, feedbacks between drivers only exacerbate the issues. Increasingly, scholars are turning to integrated research efforts, whereby multiple disciplines are used to answer pressing questions about and find solutions for the sustainability of human life and natural ecosystems across the coastal tropics. This article leverages the recent wave of interdisciplinary research to explore the various ways in which the social sciences have successfully contributed to a more complete understanding of coastal systems across the tropics. It also identifies opportunities for research that move beyond single disciplinary approaches to coastal science. The concluding discussion suggests social science knowledge areas that are underutilized in coastal research and provides suggestions for increasing the incorporation of social science in coastal research programs. (C) 2017 Elsevier Ltd. All rights reserved.</t>
  </si>
  <si>
    <t>10.1016/j.ecss.2017.01.002</t>
  </si>
  <si>
    <t>Altieri, AH; Gedan, KB</t>
  </si>
  <si>
    <t>Climate change and dead zones</t>
  </si>
  <si>
    <t>Estuaries and coastal seas provide valuable ecosystem services but are particularly vulnerable to the co-occurring threats of climate change and oxygen-depleted dead zones. We analyzed the severity of climate change predicted for existing dead zones, and found that 94% of dead zones are in regions that will experience at least a 2 degrees C temperature increase by the end of the century. We then reviewed how climate change will exacerbate hypoxic conditions through oceanographic, ecological, and physiological processes. We found evidence that suggests numerous climate variables including temperature, ocean acidification, sea-level rise, precipitation, wind, and storm patterns will affect dead zones, and that each of those factors has the potential to act through multiple pathways on both oxygen availability and ecological responses to hypoxia. Given the variety and strength of the mechanisms by which climate change exacerbates hypoxia, and the rates at which climate is changing, we posit that climate change variables are contributing to the dead zone epidemic by acting synergistically with one another and with recognized anthropogenic triggers of hypoxia including eutrophication. This suggests that a multidisciplinary, integrated approach that considers the full range of climate variables is needed to track and potentially reverse the spread of dead zones.</t>
  </si>
  <si>
    <t>10.1111/gcb.12754</t>
  </si>
  <si>
    <t>Carse, A</t>
  </si>
  <si>
    <t>Nature as infrastructure: Making and managing the Panama Canal watershed</t>
  </si>
  <si>
    <t>SOCIAL STUDIES OF SCIENCE</t>
  </si>
  <si>
    <t>The Panama Canal requires an enormous volume of fresh water to function. A staggering 52 million gallons are released into the Atlantic and Pacific oceans with each of the 35-45 ships that transit the canal daily. The water that facilitates interoceanic transportation and global connection falls as rain across the watershed surrounding the canal and is managed by an extensive system of locks, dams, and hydrographic stations. These technologies - which correspond with the popular understanding of infrastructure as hardware - were largely constructed during the early 20th century. Since the late 1970s, however, administrators and other concerned actors have responded to actual and potential water scarcity within the canal system by developing a managerial approach that integrates engineered technologies and new techniques of land-use planning and environmental regulation across the watershed. Through this process, techno-politics and environmental politics have become increasingly inextricable in the transit zone. Whereas canal administrators previously emphasized the control of water in its liquid state, watershed management emerged as an attempt to manipulate water flows through the legal protection of forests and restriction of agriculture. As forested landscapes have been assigned new infrastructural functions (water storage and regulation), campesino farmers have been charged with a new responsibility (forest conservation) often at odds with their established agricultural practices. Consequently, I bring together scholarship on infrastructure in science and technology studies and political ecology in anthropology and geography to examine why, how, and to what effect landscapes around the canal have been transformed from agricultural frontier to managed watershed. I suggest that the concept of infrastructure is a useful theoretical tool and empirical topic for analyzing the politics of environmental service provision. By paying attention to the contingent history of engineering decisions and the politics embedded in the changing socio-technical system that delivers water to the canal, we can better understand the distributional politics of environmental service provision in Panama today.</t>
  </si>
  <si>
    <t>10.1177/0306312712440166</t>
  </si>
  <si>
    <t>Bradshaw, CJA; Sodhi, NS; Laurance, WF; Brook, BW</t>
  </si>
  <si>
    <t>Twenty Landmark Papers in Biodiversity Conservation</t>
  </si>
  <si>
    <t>RESEARCH IN BIODIVERSITY - MODELS AND APPLICATIONS</t>
  </si>
  <si>
    <t>Graham, NAJ; McClanahan, TR; MacNeil, MA; Wilson, SK; Polunin, NVC; Jennings, S; Chabanet, P; Clark, S; Spalding, MD; Letourneur, Y; Bigot, L; Galzin, R; Ohman, MC; Garpe, KC; Edwards, AJ; Sheppard, CRC</t>
  </si>
  <si>
    <t>Climate Warming, Marine Protected Areas and the Ocean-Scale Integrity of Coral Reef Ecosystems</t>
  </si>
  <si>
    <t>Coral reefs have emerged as one of the ecosystems most vulnerable to climate variation and change. While the contribution of a warming climate to the loss of live coral cover has been well documented across large spatial and temporal scales, the associated effects on fish have not. Here, we respond to recent and repeated calls to assess the importance of local management in conserving coral reefs in the context of global climate change. Such information is important, as coral reef fish assemblages are the most species dense vertebrate communities on earth, contributing critical ecosystem functions and providing crucial ecosystem services to human societies in tropical countries. Our assessment of the impacts of the 1998 mass bleaching event on coral cover, reef structural complexity, and reef associated fishes spans 7 countries, 66 sites and 26 degrees of latitude in the Indian Ocean. Using Bayesian meta-analysis we show that changes in the size structure, diversity and trophic composition of the reef fish community have followed coral declines. Although the ocean scale integrity of these coral reef ecosystems has been lost, it is positive to see the effects are spatially variable at multiple scales, with impacts and vulnerability affected by geography but not management regime. Existing no-take marine protected areas still support high biomass of fish, however they had no positive affect on the ecosystem response to large-scale disturbance. This suggests a need for future conservation and management efforts to identify and protect regional refugia, which should be integrated into existing management frameworks and combined with policies to improve system-wide resilience to climate variation and change.</t>
  </si>
  <si>
    <t>10.1371/journal.pone.0003039</t>
  </si>
  <si>
    <t>Worm, B; Barbier, EB; Beaumont, N; Duffy, JE; Folke, C; Halpern, BS; Jackson, JBC; Lotze, HK; Micheli, F; Palumbi, SR; Sala, E; Selkoe, KA; Stachowicz, JJ; Watson, R</t>
  </si>
  <si>
    <t>Response to comments on "Impacts of biodiversity loss on ocean ecosystem services"</t>
  </si>
  <si>
    <t>10.1126/science.1138466</t>
  </si>
  <si>
    <t>Jackson, JBC</t>
  </si>
  <si>
    <t>Economic incentives, social norms, and the crisis of fisheries</t>
  </si>
  <si>
    <t>This year's Kyoto prize signals the long overdue recognition of the fundamental interdependence of economic and ecologic systems for the protection and maintenance of ecosystem services and human well-being. Levin (2006) and Vincent (2007) point to several of the more important ways that interdisciplinary approaches will be essential to the better quantification and understanding of the economic contributions of ecosystem services, but they differ fundamentally in their relative faith in the evolution of new social norms versus economic incentives backed up by sanctions to achieve the necessary cooperation for environmental protection. In the case of marine fisheries, social norms have proven highly effective on small spatial scales but have not taken root in the face of increasingly global markets and free trade.</t>
  </si>
  <si>
    <t>10.1007/s11284-006-0075-z</t>
  </si>
  <si>
    <t>Impacts of biodiversity loss on ocean ecosystem services</t>
  </si>
  <si>
    <t>Human-dominated marine ecosystems are experiencing accelerating loss of populations and species, with largely unknown consequences. We analyzed local experiments, long-term regional time series, and global fisheries data to test how biodiversity loss affects marine ecosystem services across temporal and spatial scales. Overall, rates of resource collapse increased and recovery potential, stability, and water quality decreased exponentially with declining diversity. Restoration of biodiversity, in contrast, increased productivity fourfold and decreased variability by 21%, on average. We conclude that marine biodiversity loss is increasingly impairing the ocean's capacity to provide food, maintain water quality, and recover from perturbations. Yet available data suggest that at this point, these trends are still reversible.</t>
  </si>
  <si>
    <t>10.1126/science.1132294</t>
  </si>
  <si>
    <t>CO</t>
  </si>
  <si>
    <t>Doyen, L; Armstrong, C; Baumgartner, S; Bene, C; Blanchard, F; Cisse, AA; Cooper, R; Dutra, LXC; Eide, A; Freitas, D; Gourguet, S; Gusmao, F; Hardy, PY; Jarre, A; Little, LR; Macher, C; Quaas, M; Regnier, E; Sanz, N; Thebaud, O</t>
  </si>
  <si>
    <t>From no whinge scenarios to viability tree</t>
  </si>
  <si>
    <t>Avoiding whinges from various and potentially conflicting stakeholders is a major challenge for sustainable development and for the identification of sustainability scenarios or policies for biodiversity and ecosystem services. It turns out that independently complying with whinge thresholds and constraints of these stakeholders is not sufficient because dynamic ecological-economic interactions and uncertainties occur. Thus more demanding no whinge standards are needed. In this paper, we first argue that these new boundaries can be endogenously exhibited with the mathematical concepts of viability kernel and viable controls. Second, it is shown how these no whinge kernels have components, such as harvesting of resources, that should remain within safe corridor while some other components, in particular biodiversity, have only lower conservation limits. Thus, using radar charts, we show how this no whinge kernels can take the shape of a tree that we name viability tree. These trees of viability capture the idea that the unbounded renewal potential of biodiversity combined with a bounded use of the different ecosystem services are crucial ingredients for the sustainability of socio-ecosystems and the design of no whinge policies reconciling the different stakeholders involved.</t>
  </si>
  <si>
    <t>10.1016/j.ecolecon.2019.04.011</t>
  </si>
  <si>
    <t>Osorio-Cano, JD; Osorio, AF; Pelaez-Zapata, DS</t>
  </si>
  <si>
    <t>Ecosystem management tools to study natural habitats as wave damping structures and coastal protection mechanisms</t>
  </si>
  <si>
    <t>Tropical countries have island and continental ecosystems of great value for tourism, fisheries and also for their conservation development potential. These natural habitats, including among other beaches, seagrass beds, mangrove forests and coral reefs can dissipate wave energy acting as barriers against high waves and high water levels to eventually protect coastal infrastructure and communities. However, in recent decades, they have been subject to strong anthropic pressure and extreme events due to natural causes as well as to climate change. Therefore, the global trend is to understand the eco-systemic services that these natural environments can provide and their economic value in terms of reducing damages caused by coastal erosion and flooding. A methodological framework is presented in order to quantify the impact of natural ecosystems in coastal protection and their environmental assessment based on numerical models available in the literature. In addition to the methodology, a study of a typical Caribbean fringing coral reef and its response to different sea level rise and extreme events scenarios was conducted. The contribution of these efforts from a technological and scientific point of view, lies in the integration of different disciplines required to combine the physical properties of hydrodynamic studies with biological factors as an input to provide practical socio-economic and environmental solutions in those regions in which these ecosystems predominate. Furthermore, a numerical modeling tool to study wave energy dissipation, focusing the analysis on the impact of natural ecosystems (coral reefs) on coastal erosion and flooding was implemented. This information will help coastal managers and decision-makers understand the coastal protection services provided by nearshore habitats in order to improve and design new coastal development strategies under global change scenarios. (C) 2017 Elsevier B.V. All rights reserved.</t>
  </si>
  <si>
    <t>10.1016/j.ecoleng.2017.07.015</t>
  </si>
  <si>
    <t>Jaramillo, F; Desormeaux, A; Hedlund, J; Jawitz, JW; Clerici, N; Piemontese, L; Rodriguez-Rodriguez, JA; Anaya, JA; Blanco-Libreros, JF; Borja, S; Celi, J; Chalov, S; Chun, KP; Cresso, M; Destouni, G; Dessu, SB; Di Baldassarre, G; Downing, A; Espinosa, L; Ghajarnia, N; Girard, P; Gutierrez, AG; Hansen, A; Hu, TF; Jarsjo, J; Kalantary, Z; Labbaci, A; Licero-Villanueva, L; Livsey, J; Machotka, E; McCurley, K; Palomino-Angel, S; Pietron, J; Price, R; Ramchunder, SJ; Ricaurte-Villota, C; Ricaurte, LF; Dahir, L; Rodriguez, E; Salgado, J; Sannel, ABK; Santos, AC; Seifollahi-Aghmiuni, S; Sjoberg, Y; Sun, L; Thorslund, J; Vigouroux, G; Wang-Erlandsson, L; Xu, DD; Zamora, D; Ziegler, AD; Ahlen, I</t>
  </si>
  <si>
    <t>Priorities and Interactions of Sustainable Development Goals (SDGs) with Focus on Wetlands</t>
  </si>
  <si>
    <t>WATER</t>
  </si>
  <si>
    <t>Wetlands are often vital physical and social components of a country's natural capital, as well as providers of ecosystem services to local and national communities. We performed a network analysis to prioritize Sustainable Development Goal (SDG) targets for sustainable development in iconic wetlands and wetlandscapes around the world. The analysis was based on the information and perceptions on 45 wetlandscapes worldwide by 49 wetland researchers of the Global Wetland Ecohydrological Network (GWEN). We identified three 2030 Agenda targets of high priority across the wetlandscapes needed to achieve sustainable development: Target 6.3-"Improve water quality"; 2.4-"Sustainable food production"; and 12.2-"Sustainable management of resources". Moreover, we found specific feedback mechanisms and synergies between SDG targets in the context of wetlands. The most consistent reinforcing interactions were the influence of Target 12.2 on 8.4-"Efficient resource consumption"; and that of Target 6.3 on 12.2. The wetlandscapes could be differentiated in four bundles of distinctive priority SDG-targets: "Basic human needs", "Sustainable tourism", "Environmental impact in urban wetlands", and "Improving and conserving environment". In general, we find that the SDG groups, targets, and interactions stress that maintaining good water quality and a "wise use" of wetlandscapes are vital to attaining sustainable development within these sensitive ecosystems.</t>
  </si>
  <si>
    <t>10.3390/w11030619</t>
  </si>
  <si>
    <t>Uribe-Castaneda, N; Newton, A; Le Tissier, M</t>
  </si>
  <si>
    <t>Coral Reef Socio-Ecological Systems Analysis &amp; Restoration</t>
  </si>
  <si>
    <t>Restoration strategies for coral reefs are usually focused on the recovery of bio-physical characteristics. They seldom include an evaluation of the recovery of the socio-ecological and ecosystem services features of coral reef systems. This paper proposes a conceptual framework to address both the socio-ecological system features of coral reefs with the implementation of restoration activity for degraded coral reefs. Such a framework can lead to better societal outcomes from restoration activities while restoring bio-physical, social and ecosystem service features of such systems. We first developed a Socio Ecological System Analysis Framework, which combines the Ostrom Framework for analyzing socio-ecological systems and the Kittinger et al. human dimensions framework of coral reefs socio-ecological systems. We then constructed a Restoration of Coral Reef Framework, based on the most used and recent available coral reef restoration literature. These two frameworks were combined to present a Socio-Ecological Systems &amp; Restoration Coral Reef Framework. These three frameworks can be used as a guide for managers, researchers and decision makers to analyze the needs of coral reef restoration in a way that addresses both socio-economic and ecological objectives to analyze, design, implement and monitor reef restoration programs.</t>
  </si>
  <si>
    <t>10.3390/su10124490</t>
  </si>
  <si>
    <t>Kim, H; Rosa, IMD; Alkemade, R; Leadley, P; Hurtt, G; Popp, A; van Vuuren, DP; Anthoni, P; Arneth, A; Baisero, D; Caton, E; Chaplin-Kramer, R; Chini, L; De Palma, A; Di Fulvio, F; Di Marco, M; Espinoza, F; Ferrier, S; Fujimori, S; Gonzalez, RE; Gueguen, M; Guerra, C; Harfoot, M; Harwood, TD; Hasegawa, T; Haverd, V; Havlik, P; Hellweg, S; Hill, SLL; Hirata, A; Hoskins, AJ; Janse, JH; Jetz, W; Johnson, JA; Krause, A; Leclere, D; Martins, IS; Matsui, T; Merow, C; Obersteiner, M; Ohashi, H; Poulter, B; Purvis, A; Quesada, B; Rondinini, C; Schipper, AM; Sharp, R; Takahashi, K; Thuiller, W; Titeux, N; Visconti, P; Ware, C; Wolf, F; Pereira, HM</t>
  </si>
  <si>
    <t>A protocol for an intercomparison of biodiversity and ecosystem services models using harmonized land-use and climate scenarios</t>
  </si>
  <si>
    <t>GEOSCIENTIFIC MODEL DEVELOPMENT</t>
  </si>
  <si>
    <t>To support the assessments of the Intergovernmental Science-Policy Platform on Biodiversity and Ecosystem Services (IPBES), the IPBES Expert Group on Scenarios and Models is carrying out an intercomparison of biodiversity and ecosystem services models using harmonized scenarios (BES-SIM). The goals of BES-SIM are (1) to project the global impacts of land-use and climate change on biodiversity and ecosystem services (i.e., nature's contributions to people) over the coming decades, compared to the 20th century, using a set of common metrics at multiple scales, and (2) to identify model uncertainties and research gaps through the comparisons of projected biodiversity and ecosystem services across models. BES-SIM uses three scenarios combining specific Shared Socio-economic Pathways (SSPs) and Representative Concentration Pathways (RCPs) - SSP1xRCP2.6, SSP3xRCP6.0, SSP5xRCP8.6 - to explore a wide range of land-use change and climate change futures. This paper describes the rationale for scenario selection, the process of harmonizing input data for land use, based on the second phase of the Land Use Harmonization Project (LUH2), and climate, the biodiversity and ecosystem services models used, the core simulations carried out, the harmonization of the model output metrics, and the treatment of uncertainty. The results of this collaborative modeling project will support the ongoing global assessment of IPBES, strengthen ties between IPBES and the Intergovernmental Panel on Climate Change (IPCC) scenarios and modeling processes, advise the Convention on Biological Diversity (CBD) on its development of a post-2020 strategic plans and conservation goals, and inform the development of a new generation of nature-centred scenarios.</t>
  </si>
  <si>
    <t>10.5194/gmd-11-4537-2018</t>
  </si>
  <si>
    <t>Stronkhorst, J; Levering, A; Hendriksen, G; Rangel-Buitrago, N; Appelquist, LR</t>
  </si>
  <si>
    <t>Regional coastal erosion assessment based on global open access data: a case study for Colombia</t>
  </si>
  <si>
    <t>Many coastlines throughout the world are retreating, as a result of erosion and sea level rise. The damage incurred to property, infrastructure, coastal flood defence, and the loss of ecosystem services and agricultural land have substantial economic repercussions. For many coastal regions located in developing countries, the assessment of the spatial extent of coastal erosion is very time-consuming and is often hampered by lack of data. To investigate the suitability of global open access data for coastal erosion assessments at regional scale six biogeophysical variables (geological layout, waves, sediment balance, tides, storms, and vegetation) were integrated using the Coastal Hazard Wheel approach (CHW). Original datasets with global coverage were retrieved from the internet and from various research institutes. The data were processed and assigned to the CHW classes, so that the CHW method could be applied to assess coastal erosion hazard levels. The data can be viewed in the Coastal Hazard Wheel App (www.coastalhazardwheel.org) that also allows the coastal erosion hazard levels to be determined for each point at coastlines around the world. The application of the CHW with global open access data was tested for the Caribbean and Pacific coasts of Colombia and revealed a high to very high erosion hazard along 47% of the Caribbean coast and along 23% of the Pacific coast. The application provides additional information on capital stock near the coast, as a tentative indication of assets at risk. This approach provides a straightforward and uniform erosion hazard identification method that can be used for spatial planning on coastal developments at a regional scale.</t>
  </si>
  <si>
    <t>10.1007/s11852-018-0609-x</t>
  </si>
  <si>
    <t>Gracia, A; Rangel-Buitrago, N; Oakley, JA; Williams, AT</t>
  </si>
  <si>
    <t>Use of ecosystems in coastal erosion management</t>
  </si>
  <si>
    <t>With a global increase in coastal development, together with increasing storminess and continuing sea level rise, coastal erosion has become a serious problem along a significant percentage of coastlines of many countries. Coastal erosion and shoreline management plans are often implemented on an action reaction and post-disaster basis, resulting in installation of hard engineering structures, such as, groins, seawalls, revetments, gabions and breakwaters. These hard stabilization structures usually alter the natural environment of the coast, producing negative impacts. They do little to work with nature, and sustainability is a currently a critical issue. Under present and future environmental conditions, the world requires smarter coastal protection strategies that are adaptable, sustainable, multi-functional and economically viable to help solve immediate and predicted coastal erosion problems. An ecosystem based approach based on the creation and restoration of coastal ecosystems, such as wetlands (e.g. mangroves), biogenic reef structures (e.g. corals, oysters, and mussels), seagrass beds and dune vegetation can offer optimal natural alternatives to help solve coastal erosion. Coastal ecosystems have some capacity for self-repair and recovery, and can provide significant advantages over traditional hard engineering approaches against coastal erosion. Also, they play a vital role in reducing the susceptibility of coastal communities to hazards through their multiple roles in processes, including sediment capture, system roughness and thus attenuation of wave energy. This paper seeks to undertake a general review of adaptation and protection measures against coastal erosion issues, based on incorporation of ecology and ecosystem services into coastal erosion management strategies. (C) 2017 Elsevier Ltd. All rights reserved.</t>
  </si>
  <si>
    <t>10.1016/j.ocecoaman.2017.07.009</t>
  </si>
  <si>
    <t>Toledo, D; Briceno, T; Ospina, G</t>
  </si>
  <si>
    <t>Ecosystem service valuation framework applied to a legal case in the Anchicaya region of Colombia</t>
  </si>
  <si>
    <t>Lack of explicit value for ecosystem services has resulted in great damage being imposed on the poor when engineering projects of wealthy corporations impose externalities on local communities. Such communities are rarely in a position to extract payment for damages from the well-healed corporations. The case study reported in this manuscript is a classic example of such social injustice. The Anchicaya region in the Colombian Pacific coast is characterized by its rich cultural and biological diversity. The primary inhabitants of this region are Afro-descendant communities who are directly dependent on the surrounding natural environment. On July 21st, 2001 there was an illegal discharge of approximately 500,000 m(3) of accumulated sediment from a hydroelectric dam on the Anchicaya River, which gravely affected those inhabiting the region downstream of the dam. In 2002, the communities of the Lower Anchicaya region began a class action suit against the energy company in charge of the dam. After years of deliberations favoring the downstream communities, on April of 2012 the Constitutional Court of Colombia ruled in favor of the energy company in charge of the dam, overruling 10 years of deliberations. Through Judgment T-274, the Constitutional Court of Colombia declared that direct valuation studies that had been made in 2002, shortly after the spill, were inadmissible due to lack of objectivity and rigor and ordered that the studies be repeated. In order to value damage that had happened more than 10 years before, we determined that a land cover based ecosystem service valuation would provide the best science-based approach to conduct the valuation. For this we used historical data from geographic information systems, data collected in the affected areas, surveys, and the Ecosystem Valuation Toolkit created by Earth Economics. Several valuation methodologies were used including direct valuation, replacement costs, and benefit transfer. We used the ecosystem service valuation framework to quantify the material and non-material damages recognized under the Colombian legal framework. The total value for the valuation of material damages was of COP $356,688,589,331 (approximately $100 million USD). For the non-material damages, which we classified as cultural ecosystem services, we noted that the loss was high as the victims lost something invaluable and critical for their identity and their well-being. According to the Colombian judicial system, the judge who presides over the case will determine the amount to be paid for these non-material damages. In 2015, the Constitutional Court of Colombia ruled in favor of the Anchicaya community and ordered that the communities be indemnified; however a final value has not been decided to date. We provide a broad classification of valuation methodologies of ecosystem services that can, and has been, aptly used within a legal framework. It is also important to note that this study provides a valuation of services for a subsistence economy, with communities operating outside monetary markets, much like many other remote communities rich in supporting and regulating ecosystem services.</t>
  </si>
  <si>
    <t>10.1016/j.ecoser.2017.02.022</t>
  </si>
  <si>
    <t>Palacios, ML; Cantera, JR</t>
  </si>
  <si>
    <t>Mangrove timber use as an ecosystem service in the Colombian Pacific</t>
  </si>
  <si>
    <t>HYDROBIOLOGIA</t>
  </si>
  <si>
    <t>Mangroves provide ecosystem services for local communities. However, in coastal systems it is yet unknown how human settlements are directly interacting with mangroves. We assessed the use of mangroves as an ecosystem service at Malaga and Buenaventura bays, on the Colombian Pacific coast, by interviewing local communities and examining the impact of mangrove harvest on the structure of the forest, an often overlooked effect. Results showed that mangroves are mainly harvested for their wood. Rhizophora spp. are the main source of wood for fuel purposes, whereas Mora oleifera (Triana ex Hemsl.) Ducke, a mangrove associate, provides 100% of the wood used for the construction of stilt houses. The selective extraction of these species has altered the composition and structure of the forest. Sample sites undergoing harvest have relatively low densities of mangroves; however, one site at Quebrada Valencia shows signs of copious regeneration (&gt; 9000 seedlings/ha). Due to the importance of mangroves for the subsistence of coastal communities, and the threat that mangroves are exposed to in Colombia, the management of mangroves should be a priority. Managers must address the sustainability of critical species as part of conservation strategies in order to maintain ecosystem services for local communities.</t>
  </si>
  <si>
    <t>10.1007/s10750-017-3309-x</t>
  </si>
  <si>
    <t>Camara-Leret, R; Copete, JC; Balslev, H; Gomez, MS; Macia, MJ</t>
  </si>
  <si>
    <t>Amerindian and Afro-American Perceptions of Their Traditional Knowledge in the Choco Biodiversity Hotspot</t>
  </si>
  <si>
    <t>ECONOMIC BOTANY</t>
  </si>
  <si>
    <t>The Choco biodiversity hotspot is one of the most biodiverse and threatened regions on earth, yet the traditional knowledge (TK) of its inhabitants about biodiversity remains little studied. The Intergovernmental Platform on Biodiversity and Ecosystem Services (IPBES) aims to integrate different knowledge systems, including scientific and TK, to assess the state of the planet's biodiversity. We documented the TK of three ethnic groups: Afro-Colombians (n = 86 participants), Amerindian Embera (n = 88), and Tsa'chila (n = 52), focusing on their perceptions about (i) the most important palms, (ii) current vs. past uses, (iii) and TK transmission. We found 46 useful palm species and 520 different uses of palms. The species that were most important in local people's views also had high use value, based on a commonly used quantitative index in ethnobotany. Although construction was the most commonly mentioned use category, palm materials were absent in Afro-Colombian and Tsa'chila homes, and were being increasingly replaced in Embera homes. In all three cultures, it was generally believed that TK was not being transmitted to the younger generations. In aggregate, the current perceptions of decreasing transmission of TK, decreasing use of forests, and intergenerational differences in perceptions in the Choco could accelerate the erosion of TK. Therefore, this could ultimately limit the contribution of Amerindian and Afro-Colombian TK to IPBES's goals of assessing on-the-ground changes in biodiversity.</t>
  </si>
  <si>
    <t>10.1007/s12231-016-9341-3</t>
  </si>
  <si>
    <t>Leon, CJ; de Leon, J; Arana, JE; Gonzalez, MM</t>
  </si>
  <si>
    <t>Tourists' preferences for congestion, residents' welfare and the ecosystems in a national park</t>
  </si>
  <si>
    <t>The management of national parks and natural areas often faces a balance between the residents' welfare, the tourist activity and the pressure on ecosystems. This paper assesses the benefits for a set of policies designed to address tourist congestion, the increase in the welfare of the local populations, and the improvements in the ecosystem services (coral reefs, mangroves, dry forests, and coastal and sandy ecosystems). We utilize a discrete choice experiment approach with the consideration of potential heterogeneity. Results show that there are three segments of visitors with different preferences for the proposed policies. Those tourists with higher values for the environmental policies and welfare of the local communities also share a preference for a lower level of congestion at the natural areas. The results have implications for managing natural areas at tourist destinations. (C) 2015 Elsevier B.V. All rights reserved.</t>
  </si>
  <si>
    <t>10.1016/j.ecolecon.2015.07.003</t>
  </si>
  <si>
    <t>Zarate-Barrera, TG; Maldonado, JH</t>
  </si>
  <si>
    <t>Valuing Blue Carbon: Carbon Sequestration Benefits Provided by the Marine Protected Areas in Colombia</t>
  </si>
  <si>
    <t>Marine protected areas are aimed to protect and conserve key ecosystems for the provision of a number of ecosystem services that are the basis for numerous economic activities. Among the several services that these areas provide, the capacity of sequestering (capturing and storing) organic carbon is a regulating service, provided mainly by mangroves and seagrasses, that gains importance as alternatives for mitigating global warming become a priority in the international agenda. The objective of this study is to value the services associated with the capture and storage of oceanic carbon, known as Blue Carbon, provided by a new network of marine protected areas in Colombia. We approach the monetary value associated to these services through the simulation of a hypothetical market for oceanic carbon. To do that, we construct a benefit function that considers the capacity of mangroves and seagrasses for capturing and storing blue carbon, and simulate scenarios for the variation of key variables such as the market carbon price, the discount rate, the natural rate of loss of the ecosystems, and the expectations about the post-Kyoto negotiations. The results indicate that the expected benefits associated to carbon capture and storage provided by these ecosystems are substantial but highly dependent on the expectations in terms of the negotiations surrounding the extension of the Kyoto Protocol and the dynamics of the carbon credit's demand and supply. We also find that the natural loss rate of these ecosystems does not seem to have a significant effect on the annual value of the benefits. This approach constitutes one of the first attempts to value blue carbon as one of the services provided by conservation.</t>
  </si>
  <si>
    <t>10.1371/journal.pone.0126627</t>
  </si>
  <si>
    <t>Botero, C; Pereira, C; Tosic, M; Manjarrez, G</t>
  </si>
  <si>
    <t>Design of an index for monitoring the environmental quality of tourist beaches from a holistic approach</t>
  </si>
  <si>
    <t>Uncontrolled tourism development threatens the fragile equilibrium of coastal ecosystems and compromises the environmental services they provide. The beach system especially loses its functionality as a place of leisure and recreation when its natural elements represent a risk for the health of beach users. In Colombia, the lack of a reliable and regular information system that can be used for controlling the environmental and sanitary conditions of their beaches presents a challenge for local environmental authorities. In this consideration, a partnership of local universities was formulated in 2010, known as the Research Program of Environmental Quality in Touristic Beaches of the Colombian Caribbean. Within this research program, the ICAPTU index was designed to assess the Beach Environmental Quality (BEQ) through a mathematical expression that weights a set of parameters used as indicators of ecosystem, sanitary and recreational quality. The update of the model, originally formulated in 2002, included the definition of a new set of environmental parameters, their prioritization, normalization and aggregation into three conceptual indicators. During the model's calibration, the research program has gathered a dataset from six tourist beaches in the cities of Santa Marta, Cartagena and Riohacha, allowing the definition of guidelines for designing monitoring platforms. As a result, a new scheme of the index has been defined that integrates the three dimensions that compose the concept of BEQ (sanitary, ecosystem and recreational). Among the conclusions, the research program has determined that the environmental quality of tourist beaches is a function of the beach performance as an ecosystem and a satisfier of human needs. The updated ICAPTU model is proposed as a technical instrument that summarizes the criteria for analyzing environmental parameters, presenting environmental authorities with a management tool more effective than the comparison of data with the governmental norms, which might be considered outdated or incomplete. (C) 2014 Elsevier Ltd. All rights reserved.</t>
  </si>
  <si>
    <t>10.1016/j.ocecoaman.2014.07.017</t>
  </si>
  <si>
    <t>Hutchison, J; Philipp, DP; Claussen, JE; Aburto-Oropeza, O; Carrasquilla-Henao, M; Castellanos-Galindo, GA; Costa, MT; Daneshgar, PD; Hartmann, HJ; Juanes, F; Khan, MN; Knowles, L; Knudsen, E; Lee, SY; Murchie, KJ; Tiedemann, J; Ermgassen, PZ; Spalding, M</t>
  </si>
  <si>
    <t>Building an Expert-Judgment-Based Model of Mangrove Fisheries</t>
  </si>
  <si>
    <t>MANGROVES AS FISH HABITAT</t>
  </si>
  <si>
    <t>Mangroves are critically important habitats for fisheries, both for their resident fish, crustacean, and mollusk populations and as nursery grounds for the target species of offshore fisheries. However, the spatial variation in the benefits provided by mangroves to fisheries is poorly understood. Based on expert knowledge of mangrove ecology and fisheries biology, we developed a preliminary model of the spatial distribution of benefits to fisheries from mangroves. The preliminary model covers the environment factors that determine the amount of fish, crustaceans, mollusks, and other fishery target species produced by mangrove areas (termed "potential fish production") and the socioeconomic variables that determine the level of fishing in any given location. The combination of these two outputs gives the predicted catch. Potential fish production is predicted to be highest where there is high freshwater and nutrient input to mangroves, such as in large estuaries. At large seascape scales, total mangrove area is also an important driver. Fishing effort is highest close to human populations, which provide both the fishers and the markets for their catch. The model is qualitative and has not been parameterized with field data and, as such, should only be considered as a first step towards understanding the spatial variation in the benefits that mangroves provide to fisheries.</t>
  </si>
  <si>
    <t>EC</t>
  </si>
  <si>
    <t>Van Coppenolle, R; Temmerman, S</t>
  </si>
  <si>
    <t>Identifying Ecosystem Surface Areas Available for Nature-Based Flood Risk Mitigation in Coastal Cities Around the World</t>
  </si>
  <si>
    <t>Nature-based risk mitigation is increasingly proposed as a strategy to cope with global changes that increase flood risks in coastal areas. However, loss of coastal ecosystems reduces their mitigating effect on coastal flood risks in many places around the world. Here, we identify global urban hot spots exposed to storm surge flood risks, where conservation of existing coastal ecosystems can contribute to nature-based risk mitigation. We present a global procedure identifying the most likely pathways followed by storm surges from the open sea toward 136 cities around the world and quantifying the extent of mangrove forests, salt marshes, seagrass meadows, and coral reefs along these storm surge pathways. Instead of being locally precise, our procedure aims to be globally applicable, in order to identify cities around the world where ecosystems can have a positive effect on storm surge risk mitigation and where further local-scale, more precise assessments are advised. Our results show that cities that combine large flood-exposed populations (&gt; 400,000 people exposed to 1-in-100-year storm events) and large potential for nature-based risk mitigation (&gt; 200 km2 of coastal ecosystems) are located in large river deltas and estuaries, such as Khulna (Ganges-Brahmaputra delta, Bangladesh), Guayaquil (Guayas delta, Ecuador), Ho Chi Minh City (Mekong delta, Vietnam), and New Orleans (Mississippi Delta, USA). Here, conservation of mangroves and salt marshes plays a key role. Cities with large flood-exposed populations and/or assets, but few ecosystems, are either located directly adjacent to coastlines or where former wetlands have been reclaimed, especially in European and Asian cities. Overall, 75% of the studied cities benefit from flood risk mitigation by present ecosystems and from additional ecosystem services. Hence, our study identifies global urban hot spots where more detailed local studies are advised on the effectiveness of conservation and (re-)creation of coastal ecosystems as a sustainable strategy for nature-based mitigation of increasing coastal flood risks.</t>
  </si>
  <si>
    <t>10.1007/s12237-020-00718-z</t>
  </si>
  <si>
    <t>Fernandez-Cadena, JC; Ruiz-Fernandez, PS; Fernandez-Ronquillo, TE; Diez, B; Trefault, N; Andrade, S; De la Iglesia, R</t>
  </si>
  <si>
    <t>Detection of sentinel bacteria in mangrove sediments contaminated with heavy metals</t>
  </si>
  <si>
    <t>Mangroves in the Northwest Coast of South America are contaminated with heavy metals due to wastewater discharges from industries, affecting the biota from this environment. However, bacteria proliferate in these harsh environmental conditions becoming possible sentinel of these contaminations. In this study, bacterial community composition was analyzed by throughput sequencing of the 16S rRNA gene from polluted and pristine mangrove sediments affected by marked differences in heavy metal concentrations. Core bacteria were dominated by Proteobacteria, Firmicutes, and Bacteroidetes phyla, with strong differences between sites at class and genus levels, correlated with metal levels. Increment of abundance on specific OTUs were associated with either elevated or decreased concentrations of metals and with the sulfur cycle. The abundance of Sulfurovum lithotrophicum, Leptolinea tardivitalis, Desulfococcus multivorans and Aminobacterium colombiense increases when metals rise. On contrary, Bacillus stamsii, Nioella nitrareducens and Clostridiisalibacter paucivorans abundance increases when metal levels are reduced. We propose these OTUs as bacterial sentinels, whose abundance can help monitor the restoration programs of contaminated mangrove sediments in the future.</t>
  </si>
  <si>
    <t>10.1016/j.marpolbul.2019.110701</t>
  </si>
  <si>
    <t>Portalanza, D; Barral, MP; Villa-Cox, G; Ferreira-Estafanous, S; Herrera, P; Durigon, A; Ferraz, S</t>
  </si>
  <si>
    <t>Mapping ecosystem services in a rural landscape dominated by cacao crop: A case study for Los Rios province, Ecuador</t>
  </si>
  <si>
    <t>ECOLOGICAL INDICATORS</t>
  </si>
  <si>
    <t>Ecosystem services can be defined as the conditions, processes, and components of the natural environment that provide tangible and intangible benefits for the sustainability of human life. The objective of this study was to experiment with the ECOSER protocol for the mapping of ecosystem services in a rural landscape dominated by cocoa crop to estimate its potential as a mechanism for adaptation to Climate Change. The study was carried out in Los Rios province in Mocache, Baba, Palenque, and Vinces cantons within the framework of the "The Economics of Ecosystems and Biodiversity in Ecuador" project. ECOSER protocol was applied for the evaluation and mapping of ecosystem functions. The analysis integrated several disciplines around ecosystem functions, interactions between them and their vulnerability in climate changing scenarios. Ecosystem function and service maps allowed identifying different areas in the four cantons that could be useful to inform decisions regarding climate change. For example, the resulting spatial distribution of the ecosystem function soil organic carbon showed that 83.64% of the study area, which is dedicated to the production of agricultural crops, had a storage capacity of 125.5 Mg C ha(-1); followed by a storage capacity of 244 Mg C ha(-1) in the area where pastures predominate. The remaining 1.74% of the area is covered with forests and had 583 Mg C ha(-1). Conservation and protection of ecosystems require a better understanding of their ability to provide ecosystem services for long-term planning for sustainable development. Therefore, a friendly and easily replicable methodology will be useful for planning in rural landscapes, especially, in contexts where methodologies and information are usually scarce.</t>
  </si>
  <si>
    <t>10.1016/j.ecolind.2019.105593</t>
  </si>
  <si>
    <t>Briones-Hidrovo, A; Uche, J; Martinez-Gracia, A</t>
  </si>
  <si>
    <t>Estimating the hidden ecological costs of hydropower through an ecosystem services balance: A case study from Ecuador</t>
  </si>
  <si>
    <t>Given the importance of hydropower in the supply of electricity worldwide, we argue that the assessment of its impact on local ecosystems be included among generation costs. A cost-benefit analysis, based on an ecosystem services valuation approach, which includes the maximum value of ecosystem services before and after the implementation of hydropower projects has been considered. The study focuses in hydropower plant Baba, located in a tropical area, at the central coast of Ecuador, which it is part of a multifunctional project (flood protection, water supply and water transfer). It was found that the ecosystem services value decreased with the construction of the hydropower plant, the ecological balance returning losses for $ -314.7 million/yr. If these losses were added to the conventional hydropower cost assessment (investment and O&amp;M), the generation costs would reach 0.4520 $/kWh. Furthermore, the plant was hypothetically redesigned to reduce the impact of water transfer to the conceding basin, an uncommon option as far as hydropower projects are concerned. This option led to better ecological performance and a significant reduction of hydropower generation costs (0.2723 $/kWh). (C) 2019 Elsevier Ltd. All rights reserved.</t>
  </si>
  <si>
    <t>10.1016/j.jclepro.2019.06.068</t>
  </si>
  <si>
    <t>Encalada, AC; Flecker, AS; Poff, NL; Suarez, E; Herrera-R, GA; Rios-Touma, B; Jumani, S; Larson, EI; Anderson, EP</t>
  </si>
  <si>
    <t>A global perspective on tropical montane rivers</t>
  </si>
  <si>
    <t>Tropical montane rivers (TMR) are born in tropical mountains, descend through montane forests, and feed major rivers. floodplains, and oceans. They are characterized by rapid temperature dines and varied flow disturbance regimes, both of which promote habitat heterogeneity, high biological diversity and endemism, and distinct organisms' life-history adaptations. Production, transport, and processing of sediments, nutrients, and carbon are key ecosystem processes connecting high-elevation streams with lowland floodplains, in turn influencing soil fertility and biotic productivity downstream.TMR provide key ecosystem services to hundreds of millions of people in tropical nations. In light of existing human-induced disturbances, including climate change, TMR can be used as natural model systems to examine the effects of rapid changes in abiotic drivers and their influence on biodiversity and ecosystem function.</t>
  </si>
  <si>
    <t>10.1126/science.aax1682</t>
  </si>
  <si>
    <t>Costa, MT; Salinas-de-Leon, P; Aburto-Oropeza, O</t>
  </si>
  <si>
    <t>Storage of blue carbon in isolated mangrove forests of the Galapagos' rocky coast</t>
  </si>
  <si>
    <t>Threatened globally, mangrove forests provide many ecosystem services, including blue carbon storage. These forests, and the services that they provide, are distributed across spatio-temporally variable coastal landscapes and a range of environmental conditions, though this variability is underappreciated in the blue carbon literature. The Galapagos, Ecuador, presents the opportunity to explore spatial variability in carbon storage. This volcanically active archipelago features rocky shores and arid conditions at low elevations (&lt; 500 mm/year), with patchy forests under far from optimal conditions. At 29 mangrove sites, we cored from the sediment surface down to basement rock, and samples were dried, weighed, and analyzed for their carbon content by GC-MS. Belowground carbon stocks range from &lt; 50 Mg/ha to &gt; 500 Mg/ha, i.e. from practically no carbon to values typical of lush, productive mangroves. This variability is driven principally by variation in sediment depth, with high inter-site variance associated with underlying lava substrate. The first to measure mangrove blue carbon in the Galapagos, this study reveals the spatial heterogeneity of the islands' patchy mangroves. These results underscore the importance of local ecosystem constraints and natural variability in ecosystem service valuation for conservation prioritization.</t>
  </si>
  <si>
    <t>10.1007/s11273-019-09653-8</t>
  </si>
  <si>
    <t>Martin, EA; Dainese, M; Clough, Y; Baldi, A; Bommarco, R; Gagic, V; Garratt, MPD; Holzschuh, A; Kleijn, D; Kovacs-Hostyanszki, A; Marini, L; Potts, SG; Smith, HG; Al Hassan, D; Albrecht, M; Andersson, GKS; Asis, JD; Aviron, S; Balzan, MV; Banos-Picon, L; Bartomeus, I; Batary, P; Bure, F; Caballero-Lopez, B; Concepcion, ED; Coudrain, V; Danhardt, J; Diaz, M; Diekotter, T; Dormann, CF; Duflot, R; Entling, MH; Farwig, N; Fischer, C; Frank, T; Garibaldi, LA; Hermann, J; Herzog, F; Inclan, D; Jacot, K; Jauker, F; Jeanneret, P; Kaiser, M; Krauss, J; Le Feon, V; Marshal, J; Moonen, AC; Moreno, G; Riedinger, V; Rundlof, M; Rusch, A; Scheper, J; Schneider, G; Schuepp, C; Stutz, S; Sutter, L; Tamburini, G; Thies, C; Tormos, J; Tscharntke, T; Tschumi, M; Uzman, D; Wagner, C; Zubair-Anjum, M; Steffan-Dewenter, I</t>
  </si>
  <si>
    <t>The interplay of landscape composition and configuration: new pathways to manage functional biodiversity and agroecosystem services across Europe</t>
  </si>
  <si>
    <t>Managing agricultural landscapes to support biodiversity and ecosystem services is a key aim of a sustainable agriculture. However, how the spatial arrangement of crop fields and other habitats in landscapes impacts arthropods and their functions is poorly known. Synthesising data from 49 studies (1515 landscapes) across Europe, we examined effects of landscape composition (% habitats) and configuration (edge density) on arthropods in fields and their margins, pest control, pollination and yields. Configuration effects interacted with the proportions of crop and non-crop habitats, and species' dietary, dispersal and overwintering traits led to contrasting responses to landscape variables. Overall, however, in landscapes with high edge density, 70% of pollinator and 44% of natural enemy species reached highest abundances and pollination and pest control improved 1.7- and 1.4-fold respectively. Arable-dominated landscapes with high edge densities achieved high yields. This suggests that enhancing edge density in European agroecosystems can promote functional biodiversity and yield-enhancing ecosystem services.</t>
  </si>
  <si>
    <t>10.1111/ele.13265</t>
  </si>
  <si>
    <t>Donald, PF; Fishpool, LDC; Ajagbe, A; Bennun, LA; Bunting, G; Burfield, IJ; Butchart, SHM; Capellan, S; Crosby, MJ; Dias, MP; Diaz, D; Evans, MI; Grimmett, R; Heath, M; Jones, VR; Lascelles, BG; Merriman, JC; O'Brien, M; Ramirez, I; Waliczky, Z; Wege, DC</t>
  </si>
  <si>
    <t>Important Bird and Biodiversity Areas (IBAs): the development and characteristics of a global inventory of key sites for biodiversity</t>
  </si>
  <si>
    <t>BIRD CONSERVATION INTERNATIONAL</t>
  </si>
  <si>
    <t>Important Bird and Biodiversity Areas (IBAs) are sites identified as being globally important for the conservation of bird populations on the basis of an internationally agreed set of criteria. We present the first review of the development and spread of the IBA concept since it was launched by BirdLife International (then ICBP) in 1979 and examine some of the characteristics of the resulting inventory. Over 13,000 global and regional IBAs have so far been identified and documented in terrestrial, freshwater and marine ecosystems in almost all of the world's countries and territories, making this the largest global network of sites of significance for biodiversity. IBAs have been identified using standardised, data-driven criteria that have been developed and applied at global and regional levels. These criteria capture multiple dimensions of a site's significance for avian biodiversity and relate to populations of globally threatened species (68.6% of the 10,746 IBAs that meet global criteria), restricted-range species (25.4%), biome-restricted species (27.5%) and congregatory species (50.3%); many global IBAs (52.7%) trigger two or more of these criteria. IBAs range in size from &lt; 1 km(2) to over 300,000 km(2) and have an approximately log-normal size distribution (median = 125.0 km(2), mean = 1,202.6 km(2)). They cover approximately 6.7% of the terrestrial, 1.6% of the marine and 3.1% of the total surface area of the Earth. The launch in 2016 of the KBA Global Standard, which aims to identify, document and conserve sites that contribute to the global persistence of wider biodiversity, and whose criteria for site identification build on those developed for IBAs, is a logical evolution of the IBA concept. The role of IBAs in conservation planning, policy and practice is reviewed elsewhere. Future technical priorities for the IBA initiative include completion of the global inventory, particularly in the marine environment, keeping the dataset up to date, and improving the systematic monitoring of these sites.</t>
  </si>
  <si>
    <t>10.1017/S0959270918000102</t>
  </si>
  <si>
    <t>Tanner, MK; Moity, N; Costa, MT; Jarrin, JRM; Aburto-Oropeza, O; Salinas-de-Leon, P</t>
  </si>
  <si>
    <t>Mangroves in the Galapagos: Ecosystem services and their valuation</t>
  </si>
  <si>
    <t>Mangroves provide many benefits to human welfare, but they are disappearing rapidly; Ecuador and countries within the Tropical Eastern Pacific (TEP) region have lost over 40% of their mangrove coverage in the last 40 years. One reason for this destruction is that the benefits of mangroves have not been valued in a way that policymakers and markets can understand. Here, we present the first economic valuation of multiple ecosystem services (ES) for Ecuador and the TEP using the Galapagos mangroves as a case study. We focused on three ES of high value and policy relevance: carbon storage, support for small-scale fisheries, and mangrove-based tourism. Our data suggest that over 778,000 tons of carbon are stored in Galapagos mangroves, with mean belowground carbon being 211.03 +/- 179.65 Mg C/ha, valued at $2940/ha or $22,838/ha depending on the valuation methodology. We identified mangrove-dependent fish targeted by the local finfish fishery, with net benefits of $245 ha(-1), making this fishery the second most profitable in the Archipelago. The value of mangrove-based recreation was estimated at $16,958/ha, contributing $62 million to the industry. By accounting for stakeholders and existing property rights, our results allow for the discussion of institutionalizing ES payments for the Galapagos Islands.</t>
  </si>
  <si>
    <t>10.1016/j.ecolecon.2019.01.024</t>
  </si>
  <si>
    <t>Maestro, M; Perez-Cayeiro, ML; Chica-Ruiz, JA; Reyes, H</t>
  </si>
  <si>
    <t>Marine protected areas in the 21st century: Current situation and trends</t>
  </si>
  <si>
    <t>In recent years, the environmental crisis affecting the planet has caused the deterioration of the oceans and a great loss of biodiversity. In response to these changes, the quantity and extension of coastal and marine protected areas (MPAs) has increased, highlighting protection as one of the most effective instruments to conserve biodiversity and its resources. In this study the evolution to the current standing of MPAs within the international framework has been analysed, utalising information extracted from the United Nations databases and the study of specific cases. For this purpose, the planet has been divided into eight regions (according to the United Nations) and two MPAs have been evaluated within each region, reported in different periods. The results provide a view of changes to the management of MPAs since their consolidation, as well as current approaches and challenges. Since the beginning of this century, the criteria used to establish MPAs have been unified throughout the planet. However, the planning and management of these spaces differs between various regions. Three main achievements have been identified since the last decade: 1) There is a tendency towards the implementation of an ecosystem approach, widely extended in both the terrestrial and marine environment, which gives greater importance to the maintenance of ecosystem services; 2) It is recognised that MPAs are an effective instrument to mitigate the effects of climate change; 3) To achieve effective protection, it is recommended that MPAs are established beyond waters under national jurisdiction, which is where the majority are concentrated today. Notably, despite international recommendations and the efforts made by governments and institutions, the oceans remain one of the ecosystems most affected by the development of human activities.</t>
  </si>
  <si>
    <t>10.1016/j.ocecoaman.2019.01.008</t>
  </si>
  <si>
    <t>Ortega-Pacheco, D; Mendoza-Jimenez, MJ; Herrera, P</t>
  </si>
  <si>
    <t>Mangrove Conservation Policies in the Gulf of Guayaquil</t>
  </si>
  <si>
    <t>HANDBOOK OF CLIMATE CHANGE AND BIODIVERSITY</t>
  </si>
  <si>
    <t>In the last decade, the Ecuadorian government has designed and implemented a variety of policies to enhance the conditions of mangrove forests and their ability to provide ecosystem services. The present work aims to identify the different policies related to mangrove conservation and evaluate the extent to which they produce different outcomes to the population in the Gulf of Guayaquil, a coastal region hosting more than 70% of mangroves in Ecuador. The main assumption underlying this effort is the notion that mangrove conservation might be critically linked to subjective measures of welfare improvement for populations that live in and depend on this ecosystem, in addition to their original conservation purposes. Based on evidence of recent studies, an institutional economic analysis using the Situation, Structure and Performance framework is conducted. Results report evidence supporting the original assumption, as well as identified challenges to the continuity of current policies and new but urgent avenues for future research.</t>
  </si>
  <si>
    <t>10.1007/978-3-319-98681-4_2</t>
  </si>
  <si>
    <t>Salcedo, J; Coello, D</t>
  </si>
  <si>
    <t>Plankton dynamics in the first nautical mile of El Oro province, Ecuador</t>
  </si>
  <si>
    <t>El Oro includes different coastal and estuarine systems and the important Gulf of Guayaquil. These areas provide different ecosystem services, but with the increase of population and of the varied economic activities, the barely known local natural resources may be negatively impacted. Thus this research aimed to study plankton dynamics, productivity and ecological balance for the area during the dry season of 2012. For this, we established 17 stations and studied the monthly variation and spatial distribution of inorganic nutrients, temperature, dissolved oxygen, salinity, photic zone, plankton and fish larvae abundance and composition with standard methods, while spatial and temporal patterns where identified using cluster and multidimentional scaling analyses. Obtained results of biotic and abiotic parameters defined a pattern characteristic of productive estuarine zones as well as the existence of three specific areas associated with the natural and anthropic conditions of the area, such as: a) inner part of the Jambeli Archipelago and in front of Puna island influenced by productive activities and the hydrography of the area; B) an area, formed by the stations located in the outer estuary where the oceanic influence is evident and c) the Jambeli channel, characterized by mixing processes resulting from tides flow. This was supported by the presence of oceanic, neritic and estuarine phymplankton; copepods with uniform distribution in the study area. and dominance of Engraulidae fish larvae, representative of this type of aquatic ecosystem. Temporally, rainfall records in May exceeded normal values, which would have influenced the high concentrations of nutrients, decrease of salinity and of the photic zone registered during this month. However, the availability of nutrients throughout the study period, allowed to maintain the composition and abundance of phytoplankton, with changes in representative species, recorded periods of greater (June to August) and lower (October to December) zooplankton abundance, could be the result of specific population patterns of present species, and the influence of the tide and the flows of the contributing river basin. A similar behavior was recorded for ichthioplankton. as a result of Anchoa macrolepidota concentrations, species, characteristics of this type of ecosystem. These patterns of spatio-temporal distribution, allowed the development of multiple abiotic and biotic interactions that determine different strategies to maintain the productivity of the area. We recommend new studies during the rainy season in Ecuador.</t>
  </si>
  <si>
    <t>10.15517/rbt.v66i2.33417</t>
  </si>
  <si>
    <t>Zambrano-Monserrate, MA; Silva-Zambrano, CA; Ruano, MA</t>
  </si>
  <si>
    <t>The economic value of natural protected areas in Ecuador: A case of Villamil Beach National Recreation Area</t>
  </si>
  <si>
    <t>With 2,472 hectares, Villamil Beach National Recreation Area (VBNRA) is the main beach in the province of Guayas, Ecuador. It is protected by the Ministry of Environment and its recreational services are offered on the seashore, attracting large numbers of tourists throughout the year. It is essential to understand characteristics of resident and tourist populations, to develop public policies which contribute to coastal management of the VBNRA. Economic valuation has been considered as an instrument that evidences the different uses of the natural resources as beaches. Hence, this study estimates the economic value of the VBNRA by using the Individual Travel Cost Method. This method can be used when two conditions are met. First, there must be a high frequency visitor's rate and second, visitors must be heterogeneous. VBNRA meets both conditions. Our results show that for the entire sample (tourists and residents); the per-person-per-visit value of the beach is estimated to be USD 16.95. The semi-elasticity analysis applied in this paper concludes that tourists are less sensitive to marginal changes in the travel costs.</t>
  </si>
  <si>
    <t>10.1016/j.ocecoaman.2018.02.020</t>
  </si>
  <si>
    <t>Hamel, P; Riveros-Iregui, D; Ballari, D; Browning, T; Celleri, R; Chandler, D; Chun, KP; Destouni, G; Jacobs, S; Jasechko, S; Johnson, M; Krishnaswamy, J; Poca, M; Pompeu, PV; Rocha, H</t>
  </si>
  <si>
    <t>Watershed services in the humid tropics: Opportunities from recent advances in ecohydrology</t>
  </si>
  <si>
    <t>ECOHYDROLOGY</t>
  </si>
  <si>
    <t>In response to increasing pressures on water resources, watershed services management programs are implemented throughout the tropics. These programs aim to promote land management activities that enhance the quantity and quality of water available to local communities. The success of these programs hinges on our ability to (a) understand the impacts of watershed interventions on ecohydrology; (b) model these impacts and design efficient management programs; and (c) develop strategies to overcome barriers to practical policy development, including resource limitations or the absence of baseline data. In this paper, we review opportunities in ecohydrological science that will help address these three challenges. The opportunities are grouped into measurement techniques, modelling approaches, and access to resources in our hyperconnected world. We then assess management implications of both the knowledge gaps and the new research developments related to the effect of land management. Overall, we stress the importance of policy-relevant knowledge for implementing efficient and equitable watershed services programs in the tropics.</t>
  </si>
  <si>
    <t>10.1002/eco.1921</t>
  </si>
  <si>
    <t>Schneider, E; Camara-Leret, R; Barfod, A; Weckerle, CS</t>
  </si>
  <si>
    <t>Palm Use by Two Chachi Communities in Ecuador: a 30-Year Reappraisal</t>
  </si>
  <si>
    <t>This study reappraised traditional knowledge (TK) about palms (Arecaceae) by the Chachi indigenous group in northwestern Ecuador, 30 years after the first study in 1985 on Chachi palm ethnobotany (Barfod and Balslev 1988). We wished to gain insight about which palm species the Chachi people use today, and how palm TK has changed among the Chachi since 1985. In 2015, using semi-structured interviews and participant observation, we documented nine useful palm species and 457 use reports. The 1985 methods were less formalized, based on open-ended interviews and recorded 14 palm species with 38 use descriptions. Most uses fell into the categories Food (13 use descriptions), Utensils/Tools (10), and Construction (7). In 2015, most of the use descriptions similarly fall into the categories Food (38), Construction (20), and Utensils and tools (19). As in 1985, the most important species harvested today are Iriartea deltoidea and Wettinia quinaria. Four understory palm species reported as useful in 1985 were not recorded in 2015. Still, most of the uses documented among the Chachi in 1985 were also registered in 2015. Knowledge about blowguns, blowgun darts, and marimba keys, however, seems to have vanished. Although palms still provide important ecosystem services for the Chachi, (e.g., food and construction), better management of natural resources and land-use is pivotal to meet the Sustainable Development Goals that Ecuador is committed to through their participation in the United Nation's Sustainable Development Knowledge Platform. This is particularly complicated because of the rapid human population growth in the coastal lowland of Ecuador and the impending threats from climate change.</t>
  </si>
  <si>
    <t>10.1007/s12231-017-9397-8</t>
  </si>
  <si>
    <t>Jones, J; Almeida, A; Cisneros, F; Iroume, A; Jobbagy, E; Lara, A; Lima, WD; Little, C; Llerena, C; Silveira, L; Villegas, JC</t>
  </si>
  <si>
    <t>Forests and water in South America</t>
  </si>
  <si>
    <t>HYDROLOGICAL PROCESSES</t>
  </si>
  <si>
    <t>South America is experiencing rapid change in forest cover, of both native and planted forest. Forest cover loss is primarily attributable to fire, logging, and conversion of native forest to agriculture, pasture, and forest plantations, and types of change vary within and among the many diverse types of forests in South America. Major changes in forest cover and growing policy concerns underscore an urgent need for research on sustainable forest management and water ecosystem services in South America. Differences in land ownership and management objectives create trade-offs between wood production and water ecosystem services from forests. Work is needed to quantify how forest change and management affect ecosystem services, such as wood production versus water provision. Current scientific understanding of forest management effects on water ecosystem services in South America has important limitations, including a scarcity of long-term records and few long-term integrated watershed studies. Industry, government, universities, and local communities should collaborate on integrated applied studies of forests and water. Data archiving and publically available data are required. The creation of national networks and a multi-country South America network to identify and implement common water research protocols, share results, and explore their implications would promote common and well-supported policies. Hydrologists working in South America are well placed to tackle the challenges and opportunities for collaborative research that will maintain the intrinsic values and water ecosystem services provided by South America's forests.</t>
  </si>
  <si>
    <t>10.1002/hyp.11035</t>
  </si>
  <si>
    <t>s</t>
  </si>
  <si>
    <t>Valle, M; Pala, V; Lafon, V; Dehouck, A; Garmendia, JM; Borja, A; Chust, G</t>
  </si>
  <si>
    <t>Mapping estuarine habitats using airborne hyperspectral imagery, with special focus on seagrass meadows</t>
  </si>
  <si>
    <t>Estuaries and coasts are among the most productive ecosystems and constitute valuable habitats for biodiversity and ecosystem services. Amongst nearshore ecosystems, seagrass beds play a major role enhancing biodiversity and water quality. Consequently, the development of new approaches to create extensive and high-resolution habitat maps is required not only to implement conservation, restoration and management plans, but also to establish adaptation plans to face climate change impacts. This study particularly assesses the capability of hyperspectral airborne imagery acquired with Compact Airborne Spectrographic Imager (CASI) to discriminate and map estuarine habitats, with special focus on Zostera noltii seagrass meadows. To this end, 13 habitats were defined along the supralittoral, intertidal and subtidal zones of an estuary, including Z noltii seagrass meadows. The CASI sensor was configured to acquire 25 bands in the visible and near infrared wavelengths with a ground sampling distance of 2 m. Spectral bands were selected for species discrimination based on the spectral signature of the different habitat classes. Six different band combinations were tested applying maximum likelihood classification algorithm. The most accurate classification was obtained with 10 band combination (a mean producer accuracy 92% and a mean user accuracy 94%). The classification of Z noltii beds has been found to be restricted to moderate and high dense meadows, however a vegetation index has been defined which could be applied for mapping Z noltii meadow cover. These results highlight the value of CASI data to discriminate and map estuarine habitats, providing key information to be used in supporting the implementation of environmental legislation, protection and conservation of coastal habitats. (C) 2015 Elsevier Ltd. All rights reserved.</t>
  </si>
  <si>
    <t>10.1016/j.ecss.2015.07.034</t>
  </si>
  <si>
    <t>Vinueza, L; Post, A; Guarderas, P; Smith, F; Idrovo, F</t>
  </si>
  <si>
    <t>Ecosystem-Based Management for Rocky Shores of the Galapagos Islands</t>
  </si>
  <si>
    <t>GALAPAGOS MARINE RESERVE: A DYNAMIC SOCIAL-ECOLOGICAL SYSTEM</t>
  </si>
  <si>
    <t>Ecosystem-based management (EBM) is an emerging tool that considers humans as an integral part of the ecosystem (Arkema et al. 2006). EBM is different from other marine management tools (i.e., marine protected areas (MPAs), fishing regulations, quotas) because they typically deal with only one sector, resource, or impact. Primarily due to this, these strategies are not suitable because they fail to acknowledge the complex dynamics that affect social-ecological interactions. Instead, EBM attempts to embrace the complexity that drives the interactions between humans, their multiple impacts, and their environment (McLeod et al. 2005; Tallis et al. 2010). EBM assesses how multiple sectors and cumulative impacts interact to affect the capacity of marine systems to deliver benefits to humans (Arkema et al. 2006; Ruckelshaus et al. 2008). 1 The main goal of EBM is to build resilient social-ecological systems that can secure the long-term provision of ecosystem services and goods to humans (McLeod et al. 2005).</t>
  </si>
  <si>
    <t>10.1007/978-3-319-02769-2_5</t>
  </si>
  <si>
    <t>Samonte, G; Suman, D; Mate, J; Quiroga, D; Mena, C; Catzim-Sanchez, A; Fong, P; Wang, XW</t>
  </si>
  <si>
    <t>Governance is critical to managing coastal and marine resources: effects of marine management areas</t>
  </si>
  <si>
    <t>HANDBOOK ON THE ECONOMICS OF ECOSYSTEM SERVICES AND BIODIVERSITY</t>
  </si>
  <si>
    <t>Hall, JM; Van Holt, T; Daniels, AE; Balthazar, V; Lambin, EF</t>
  </si>
  <si>
    <t>Trade-offs between tree cover, carbon storage and floristic biodiversity in reforesting landscapes</t>
  </si>
  <si>
    <t>LANDSCAPE ECOLOGY</t>
  </si>
  <si>
    <t>This study explores the relationships between an increase in tree cover area (i.e., natural and planted-tree land covers) and changes in forest carbon storage and the potential of a landscape to provide habitat for native floristic biodiversity. Four areas experiencing an increase in tree cover were analyzed. We developed a metric estimating the potential to support native biodiversity based on tree cover type (plantation or natural forests) and the landscape pattern of natural and anthropogenic land covers. We used published estimates for forest and plantation carbon stocks for each region. Focus regions in northwestern Costa Rica, northern Vietnam, southern Chile and highland Ecuador all showed an increase in tree cover area of 390 %, 260 %, 123 % and 418 %, respectively. Landscapes experiencing increases in natural secondary forest also experienced an increase in carbon stored above and below ground, and in the potential to support native floristic biodiversity. Study landscapes in Chile and Ecuador experiencing an expansion of exotic plantations saw their carbon stock decrease along with their potential to support native floristic biodiversity. This study shows that an increase in forest area does not necessarily imply an increased provision of ecosystem services when landscapes are reforesting with monoculture plantations of exotic tree species. Changes in the support of native biodiversity and the carbon stored in pulp rotation plantations, along with other ecosystem services, should be fully considered before implementing reforestation projects.</t>
  </si>
  <si>
    <t>10.1007/s10980-012-9755-y</t>
  </si>
  <si>
    <t>Tylianakis, JM; Tscharntke, T; Klein, AM</t>
  </si>
  <si>
    <t>Diversity, ecosystem function, and stability of parasitoid host interactions across a tropical habitat gradient</t>
  </si>
  <si>
    <t>Global biodiversity decline has prompted great interest in the effects of habitat modi. cation and diversity on the functioning and stability of ecosystem processes. However, the applicability of previous modeled or mesocosm community studies to real diverse communities in different habitats remains ambiguous. We exposed standardized nesting resources for naturally occurring communities of cavity-nesting bees and wasps and their parasitoids in coastal Ecuador, to test the effects of host and parasitoid diversity on an ecosystem function ( parasitism rates) and temporal variability in this function. In accordance with predictions of complementary host use, parasitism rates increased with increasing diversity, not simply abundance, of parasitoids. In contrast, parasitism decreased with increasing host diversity, possibly due to positive prey interactions or increased probability of selecting unpalatable species. Temporal variability in parasitism was lower in plots with high mean parasitoid diversity and higher in plots with temporally variable host and parasitoid diversity. These effects of diversity on parasitism and temporal stability in parasitism rates were sufficiently strong to be visible across five different habitat types, representing a gradient of increasing anthropogenic modi. cation. Habitat type did not directly affect parasitism rates, but host and parasitoid diversity and abundance were higher in highly modified habitats, and parasitoid diversity was positively correlated with rates of parasitism. The slope of the richness - parasitism relationship did not vary significantly across habitats, although that for Simpson's diversity was significant only in rice and pasture. We also show that pooling data over long time periods, as in previous studies, can blur the effect of diversity on parasitism rates, and the appropriate spatiotemporal scale of study must be considered.</t>
  </si>
  <si>
    <t>10.1890/0012-9658(2006)87[3047:DEFASO]2.0.CO;2</t>
  </si>
  <si>
    <t>Roberts, CM; Branch, G; Bustamante, RH; Castilla, JC; Dugan, J; Halpern, BS; Lafferty, KD; Leslie, H; Lubchenco, J; McArdle, D; Ruckelshaus, M; Warner, RR</t>
  </si>
  <si>
    <t>Application of ecological criteria in selecting marine reserves and developing reserve networks</t>
  </si>
  <si>
    <t>Marine reserves are being established worldwide in response to,a growing recognition of the conservation crisis that is building in the oceans. However, designation of reserves has been largely opportunistic, or protective measures have been implemented (often overlapping and sometimes in conflict) by different entities seeking to achieve different ends. This has created confusion among both users and enforcers, and the proliferation of different measures provides a false sense of protection where little is offered. This paper sets out a procedure grounded in current understanding of ecological processes, that allows the evaluation and selection of reserve sites in order to develop functional, interconnected networks of fully protected reserves that will fulfill multiple objectives. By fully protected we mean permanently closed to fishing and other resource extraction. We provide a framework that unifies the central aims of conservation and fishery management, while also meeting other human needs such. as the provision of ecosystem services (e.g., maintenance of coastal water quality, shoreline protection, and recreational opportunities). In our scheme, candidate sites for reserves are evaluated against 12 criteria focused toward sustaining the biological integrity and productivity of marine systems at both local and regional scales. While a limited number of sites will be indispensable in a network, many will be of similar value as reserves, allowing the design of numerous alternative, biologically adequate networks. Devising multiple network designs will help ensure that ecological functionality is preserved throughout the socioeconomic evaluation process. Too often, socioeconomic criteria have dominated the process of reserve selection, potentially undermining their efficacy. We argue that application of biological criteria must precede and inform socioeconomic evaluation, since maintenance of ecosystem functioning is essential for meeting all of the goals for reserves. It is critical that stakeholders are fully involved throughout this process. Application of the proposed criteria will lead to networks whose multifunctionality will help. unite the objectives of different management entities, so accelerating progress toward improved stewardship of the oceans.</t>
  </si>
  <si>
    <t>Roberts, CM; Andelman, S; Branch, G; Bustamante, RH; Castilla, JC; Dugan, J; Halpern, BS; Lafferty, KD; Leslie, H; Lubchenco, J; McArdle, D; Possingham, HP; Ruckelshaus, M; Warner, RR</t>
  </si>
  <si>
    <t>Ecological criteria for evaluating candidate sites for marine reserves</t>
  </si>
  <si>
    <t>Several schemes have been developed to help select the locations of marine reserves. All of them combine social, economic, and biological criteria, and few offer any guidance as to how to prioritize among the criteria identified. This can imply that the relative weights given to different criteria are unimportant. Where two sites are of equal value ecologically; then socioeconomic criteria should dominate the choice of which should be protected. However, in many cases, socioeconomic criteria are given equal or greater weight than ecological considerations in the choice of sites. This can lead to selection of reserves with little biological value that fail to meet many of the desired objectives. To avoid such a possibility, we develop a series of criteria that allow preliminary evaluation of candidate sites according to their relative biological values in advance of the application of socioeconomic criteria. We include criteria that,. while not strictly biological, have a strong influence on the species present or ecological processes. Out scheme enables sites to be assessed according to their biodiversity, the processes which underpin that diversity, and the processes that support fisheries and provide a spectrum of other services important to people. Criteria that capture biodiversity values include biogeographic representation, habitat representation and heterogeneity, and presence of species or populations of special interest (e.g., threatened species). Criteria that capture sustainability of biodiversity and fishery values include the size of reserves necessary to protect viable habitats, presence of exploitable species, vulnerable life stages, connectivity among reserves, links among ecosystems, and provision of ecosystem services to people. Criteria measuring human and natural threats enable candidate sites to be eliminated from consideration if risks are too great, but also help prioritize among sites where threats can be mitigated by protection. While our criteria can be applied to the design of reserve networks, they also enable choice of single reserves to be made in the context of the attributes of existing protected areas. The overall goal of our scheme is to promote the development of reserve networks that will maintain biodiversity and ecosystem functioning at large scales. The values of eco-system goods and services for people ultimately depend on meeting this objective.</t>
  </si>
  <si>
    <t>PE</t>
  </si>
  <si>
    <t>Leal, W; Balogun, AL; Olayide, OE; Azeiteiro, UM; Ayal, DY; Munoz, PDC; Nagy, GJ; Bynoe, P; Oguge, O; Toamukum, NY; Saroar, M; Li, CL</t>
  </si>
  <si>
    <t>Assessing the impacts of climate change in cities and their adaptive capacity: Towards transformative approaches to climate change adaptation and poverty reduction in urban areas in a set of developing countries</t>
  </si>
  <si>
    <t>SCIENCE OF THE TOTAL ENVIRONMENT</t>
  </si>
  <si>
    <t>Many cities across the world are facing many problems climate change poses to their populations, communities and infrastructure. These vary from increased exposures to floods, to discomfort due to urban heat, depending on their geographical locations and settings. However, even though some cities have a greater ability to cope with climate change challenges, many struggle to do so, particularly in cities in developing countries. In addition, there is a shortage of international studies which examine the links between climate change adaptation and cities, and which at the same time draw some successful examples of good practice, which may assist future efforts. This paper is an attempt to address this information need. The aim of this paper is to analyse the extent to which cities in a sample of developing countries are attempting to pursue climate change adaptation and the problems which hinder this process. Its goal is to showcase examples of initiatives and good practice in transformative adaptation, which may be replicable elsewhere. To this purpose, the paper describes some trends related to climate change in a set of cities in developing countries across different continents, including one of the smallest capital cities (Georgetown, Guyana) and Shanghai, one the world's most populous cities. In particular, it analyses their degree of vulnerability, how they manage to cope with climate change impacts, and the policies being implemented to aid adaptation. It also suggests the use of transformative approaches which may be adopted, in order to assist them in their efforts towards investments in low-carbon and climate-resilient infrastructure, thereby maximizing investments in urban areas and trying to address their related poverty issues. This paper addresses a gap in the international literature on the problems many cities in developing countries face, in trying to adapt to a changing climate. (C) 2019 Elsevier B.V. All rights reserved.</t>
  </si>
  <si>
    <t>10.1016/j.scitotenv.2019.07.227</t>
  </si>
  <si>
    <t>Scheske, C; Rodriguez, MA; Buttazzoni, JE; Strong-Cvetich, N; Gelcich, S; Monteferri, B; Rodriguez, LF; Ruiz, M</t>
  </si>
  <si>
    <t>Surfing and marine conservation: Exploring surf-break protection as IUCN protected area categories and other effective area-based conservation measures</t>
  </si>
  <si>
    <t>The expansion of surfing as a multibillion-dollar industry and sport has, on the one hand, increased awareness about threats posed to marine and coastal environments, but has also brought growing acknowledgement of the environmental, cultural and economic value that surfing provides. This has been accompanied by a growing movement of surfers and related stakeholders (e.g. communities and manufacturers that rely on the surf tourism and industry for income) that seek to protect surf breaks. This paper argues that certain emblematic surf breaks should be protected not only for their value to surfers, but also for the ecosystem services they provide and other benefits for marine conservation. Through a series of case studies from Peru, Chile and the USA, the paper discusses how, in areas where there is significant biodiversity or iconic seascapes, surf breaks can be integrated with marine conservation. Suggestions are given regarding the International Union for Conservation of Nature categories of protected areas that are most appropriate for such cases. The paper also explores how, in certain cases, several existing surf-break protection mechanisms could qualify as other effective area-based conservation measures, including Chile's proposed TURF-surf model, the international World Surfing Reserves, and Peru's Ley de Rompientes. In this way, certain surf-break protection mechanisms could help contribute to countries' progress towards achieving the Convention on Biological Diversity's Aichi Target 11. Overall benefits of marine conservation groups and surfers joining forces are discussed, including how this can help reduce negative impacts of the sport on natural ecosystems.</t>
  </si>
  <si>
    <t>10.1002/aqc.3054</t>
  </si>
  <si>
    <t>McKinley, E; Aller-Rojas, O; Hattam, C; Germond-Duret, C; San Martin, IV; Hopkins, CR; Aponte, H; Potts, T</t>
  </si>
  <si>
    <t>Charting the course for a blue economy in Peru: a research agenda</t>
  </si>
  <si>
    <t>ENVIRONMENT DEVELOPMENT AND SUSTAINABILITY</t>
  </si>
  <si>
    <t>Ocean- and coastal-based economic activities are increasingly recognised as key drivers for supporting global economies. This move towards the "blue economy" is becoming globally widespread, with the recognition that if ocean-based activities are to be sustainable, they will need to move beyond solely extractive and exploitative endeavours, aligning more closely with marine conservation and effective marine spatial planning. In this paper we define the "blue economy" as a "platform for strategic, integrated and participatory coastal and ocean development and protection that incorporates a low carbon economy, the ecosystem approach and human well-being through advancing regional industries, services and activities". In Peru, while the seas contribute greatly to the national economy, the full potential of the blue economy has yet to be realised. This paper presents the findings of an early career scientist workshop in Lima, Peru, in March 2016. The workshop "Advancing Green Growth in Peru" brought together researchers to identify challenges and opportunities for green growth across three Peruvian economic sectors-tourism, transport and the blue economy with this paper exploring in detail the priorities generated from the "blue economy" stream. These priorities include themes such as marine spatial planning, detailed evaluations of existing maritime industries (e.g. guano collection and fisheries), development of an effective MPA network, support for sustainable coastal tourism, and better inclusion of social science disciplines in understanding societal and political support for a Peruvian blue economy. In addition, the paper discusses the research requirements associated with these priorities. While not a comprehensive list, these priorities provide a starting point for future dialogue on a co-ordinated scientific platform supporting the blue growth agenda in Peru, and in other regions working towards a successful "blue economy".</t>
  </si>
  <si>
    <t>10.1007/s10668-018-0133-z</t>
  </si>
  <si>
    <t>Vallet, A; Locatelli, B; Levrel, H; Dendoncker, N; Barnaud, C; Conde, YQ</t>
  </si>
  <si>
    <t>Linking equity, power, and stakeholders' roles in relation to ecosystem services</t>
  </si>
  <si>
    <t>The issues of power and equity are gaining attention in research on ecosystem services (ESs). Stakeholders benefiting from ESs are not necessarily able or authorized to participate in ES management. Thus, we have proposed an analytical framework to identify and qualify stakeholders' roles in relation to ES flows. Building on existing frameworks in the ES literature, we aimed to unravel the different direct and indirect management contributions to ES flows and link them to ES benefits. Direct management targets the functioning of ecosystems, the flows of services, and the benefits received by society, whereas indirect management facilitates, controls, or restricts the activities of direct managers. We applied this framework to the Maririo watershed (Peru) to describe stakeholders' roles using a set of 8 ESs. We have discussed the implications of our findings in terms of equity and power distribution. We conducted faceto-face semistructured interviews with representatives of 52 watershed stakeholders to understand how they managed and benefited from ESs. We used statistical analysis (permutation tests) to detect significant differences in the number of received and managed ESs among stakeholder sectors, i.e., civil society, nongovernmental organizations (NGOs), business, and the public sector, and scales, from local to national levels. Indirect forms of ES management were more frequent than direct ones for all ESs. Water quantity, water quality, and agricultural production were managed by the largest number of stakeholder types. The differences in the number of stakeholder types benefiting from and managing ESs could result from intentional choices, e.g., preferences for local benefits. We also found clear differences in the identity of stakeholders who managed or benefited from ESs. Local stakeholders and the business sector benefited from a higher number of ESs, and public organizations and NGOs were most involved in ES management. More equitable governance of ESs should aim to integrate more diverse stakeholders into decision making. Further empirical research could use our framework to explore the factors determining stakeholders' roles and power distribution. There is a particular need to understand how rights, endowments, and entitlements, as well as spatial configuration, underpin inequities in different social and cultural contexts.</t>
  </si>
  <si>
    <t>10.5751/ES-10904-240214</t>
  </si>
  <si>
    <t>Lavorel, S; Colloff, MJ; Locatelli, B; Gorddard, R; Prober, SM; Gabillet, M; Devaux, C; Laforgue, D; Peyrache-Gadeau, V</t>
  </si>
  <si>
    <t>Mustering the power of ecosystems for adaptation to climate change</t>
  </si>
  <si>
    <t>Mountain social -ecological systems (SES) supply important ecosystem services that are threatened by climate change. In mountain SES there is a paradox between high community capacity to cope with extremes, and governance structures and processes that constrain that capacity from being realised. Climate adaptation that maintains livelihoods and supply of ecosystem services can catalyse this innate adaptive capacity if new adaptive governance arrangements can be created. Using the French Alps as a case study, we outline a participative framework for transformative adaptation that links adaptive capacity and governance to provide social innovation and ecosystem-based adaptation solutions for mountain SES. Grassland management was the main entry point for adaptation: bundles of adaptation services supplied by the landscape mosaic of biodiverse grassland types can maintain agricultural production and tourism and facilitate income diversification. Deliberate management for core adaptation services like resilient fodder production, erosion control, shade or aesthetic value generates co-benefits for future transformation ability. People activate bundles of adaptation services along adaptation pathways and realise benefits via co-production with other forms of capital including traditional knowledge or social networks. Common and distinctive adaptation services in each pathway create options for transformation if barriers from interactions between values and rules across scales can be overcome. For example conserving mown terraces which is a critical adaptation nexus reflects a complex interplay of values, markets and governance instruments from local to European scales. We conclude that increasing stakeholders capacity to mobilise adaptation services is critical for empowering them to implement adaptation to global change.</t>
  </si>
  <si>
    <t>10.1016/j.envsci.2018.11.010</t>
  </si>
  <si>
    <t>Barragan, JM; Lazo, O</t>
  </si>
  <si>
    <t>Policy progress on ICZM in Peru</t>
  </si>
  <si>
    <t>The aim of this paper is to update and synthesise the current body of knowledge on Integrated Coastal Zone Management (ICZM) in Peru. Proper management of marine and coastal areas and their ecosystems is of the upmost importance in this country. Almost 60% of the population and a substantial segment of the economy are concentrated on coastal territory, which barely accounts for 13% of the surface area of the country. In addition, this is the natural region with less water resources but has generated the majority of recent economic growth. Artisanal fishing stands out as one of the predominant economic activities for management consideration. This study is comprised of ten key elements that have been chosen in order to analyse national coastal management: Policy, Normative, Institutions, Strategies, Instruments, Information, Education, Resources, Managers and Participation. The results obtained are of great interest due to important advances that have been found in a number of these management elements (normative and instruments). Other results point to opportunities that could potentially have a great impact in the future (policy and institutions). However, deficiencies have also been detected and consequently it is recommended that they be corrected urgently (managers, resources and participation). Peru is currently working with other international institutions with the aim of advancing the definition of its National Policy in Integrated Coastal Zone Management, and its corresponding National Programme. Important decisions related with the contribution of regional and local scale to national efforts are key decisions in this process.</t>
  </si>
  <si>
    <t>10.1016/j.ocecoaman.2018.03.003</t>
  </si>
  <si>
    <t>Kumar, A; Divoll, TJ; Ganguli, PM; Trama, FA; Lamborg, CH</t>
  </si>
  <si>
    <t>Presence of artisanal gold mining predicts mercury bioaccumulation in five genera of bats (Chiroptera)</t>
  </si>
  <si>
    <t>ENVIRONMENTAL POLLUTION</t>
  </si>
  <si>
    <t>Mercury, a toxic trace metal, has been used extensively as an inexpensive and readily available method of extracting gold from fine-grained sediment. Worldwide, artisanal mining is responsible for one third of all mercury released into the environment. By testing bat hair from museum specimens and field collected samples from areas both impacted and unimpacted by artisanal gold mining in Peru, we show monomethylmercury (MMHg) has increased in the last 100 years. MMHg concentrations were also greatest in the highest bat trophic level (insectivores), and in areas experiencing extractive artisanal mining. Reproductive female bats had higher MMHg concentrations, and both juvenile and adult bats from mercury contaminated sites had more MMHg than those from uncontaminated sites. Bats have important ecological functions, providing vital ecosystem services such as pollination, seed dispersal, and insect control. Natural populations can act as environmental sentinels and offer the chance to expand our understanding of, and responses to, environmental and human health concerns. (C) 2018 Elsevier Ltd. All rights reserved.</t>
  </si>
  <si>
    <t>10.1016/j.envpol.2018.01.109</t>
  </si>
  <si>
    <t>Farrell, KN; Silva-Macher, JC</t>
  </si>
  <si>
    <t>Exploring Futures for Amazonia's Sierra del Divisor: An Environmental Valuation Triadics Approach to Analyzing Ecological Economic Decision Choices in the Context of Major Shifts in Boundary Conditions</t>
  </si>
  <si>
    <t>This text presents a new methodological approach to ecological economic analysis, employing Georgescu-Roegen's flow-fund theory of economic process, It offers an alternative to monetary valuation based analyses and aims to contribute toward advancing work concerned with addressing complex ecological economic questions as complete wholes. The methodology is demonstrated through reference to the empirical case of a proposed rail link between Peru and Brazil, which would cut across the Sierra del Divisor of western Amazonia, connecting the Pacific and Atlantic coasts and further opening up the Amazon commodity frontier. In order to analyze the potential impacts of the rail-link, four flow-fund representations of economic process (two at the regional and two at the local level) are developed in order to juxtapose two alternative political economy contexts that might govern the rail-link's impacts in the region: one where conservation is prioritized over cash income and one where it is not. Our results suggest that completion of the rail-link under the current political economy context, which prioritizes cash income over conservation, is likely to have substantial negative consequences for forest conservation in both Peru and Brazil and for local livelihoods throughout the region. (C) 2017 Elsevier B.V. All rights reserved.</t>
  </si>
  <si>
    <t>10.1016/j.ecolecon.2017.04.015</t>
  </si>
  <si>
    <t>Portocarrero-Aya, M; Cowx, IG</t>
  </si>
  <si>
    <t>Conservation of freshwater biodiversity in key areas of the Colombian Amazon</t>
  </si>
  <si>
    <t>1. Little has been done to identify key conservation areas in the Amazonian freshwater ecosystems of Colombia. 2. This research constitutes the first attempt to systematically identify important conservation areas in the freshwater ecosystems of the South of the Colombian Amazonian Trapezium. This effort considered not only fine filter targets (species) as central elements of decision making, but coarse filter targets (habitats), ecosystem services and social benefits, and threats. Owing to the complexity of the study area, a multi-criteria assessment constituted a good approach to tackle the issues affecting a complex ecological, cultural, social, economic and political territory. 3. Five sites stood out and were considered important as areas for targeted management: the Tarapoto Lakes System, Yahuarcaca Lakes System, Loreto-Yacu River, and Mocagua Island (Colombia) and Caballo Cocha Lake (Peru). Biodiversity conservation initiatives as well as livelihood improvement projects are currently in motion in the area aiming to find a balance between resource use and local development. Copyright # 2015 John Wiley &amp; Sons, Ltd.</t>
  </si>
  <si>
    <t>10.1002/aqc.2582</t>
  </si>
  <si>
    <t>Kleisner, KM; Coll, M; Lynam, CP; Bundy, A; Shannon, L; Shin, YJ; Boldt, JL; Borges, MF; Diallo, I; Fox, C; Gascuel, D; Heymans, JJ; Jorda, MJJ; Jouffre, D; Large, SI; Marshall, KN; Ojaveer, H; Piroddi, C; Tam, J; Torres, MA; Travers-Trolet, M; Tsagarakis, K; van der Meeren, GI; Zador, S</t>
  </si>
  <si>
    <t>Evaluating changes in marine communities that provide ecosystem services through comparative assessments of community indicators</t>
  </si>
  <si>
    <t>Fisheries provide critical provisioning services, especially given increasing human population. Understanding where marine communities are declining provides an indication of ecosystems of concern and highlights potential conflicts between seafood provisioning from wild fisheries and other ecosystem services. Here we use the nonparametric statistic, Kendall's tau, to assess trends in biomass of exploited marine species across a range of ecosystems. The proportion of 'Non-Declining Exploited Species' (NDES) is compared among ecosystems and to three community-level indicators that provide a gauge of the ability of a marine ecosystem to function both in provisioning and as a regulating service: survey-based mean trophic level, proportion of predatory fish, and mean life span. In some ecosystems, NDES corresponds to states and temporal trajectories of the community indicators, indicating deteriorating conditions in both the exploited community and in the overall community. However differences illustrate the necessity of using multiple ecological indicators to reflect the state of the ecosystem. For each ecosystem, we discuss patterns in NDES with respect to the community-level indicators and present results in the context of ecosystem-specific drivers. We conclude that using NDES requires context-specific supporting information in order to provide guidance within a management framework. (C) 2015 Elsevier B.V. All rights reserved.</t>
  </si>
  <si>
    <t>10.1016/j.ecoser.2015.02.002</t>
  </si>
  <si>
    <t>Diaby, N; Dold, B; Rohrbach, E; Holliger, C; Rossi, P</t>
  </si>
  <si>
    <t>Temporal evolution of bacterial communities associated with the in situ wetland-based remediation of a marine shore porphyry copper tailings deposit</t>
  </si>
  <si>
    <t>Mine tailings are a serious threat to the environment and public health. Remediation of these residues can be carried out effectively by the activation of specific microbial processes. This article presents detailed information about temporal changes in bacterial community composition during the remediation of a section of porphyry copper tailings deposited on the Bahia de Ite shoreline (Peru). An experimental remediation cell was flooded and transformed into a wetland in order to prevent oxidation processes, immobilizing metals. Initially, the top oxidation zone of the tailings deposit displayed a low pH (3.1) and high concentrations of metals, sulfate, and chloride, in a sandy grain size geological matrix. This habitat was dominated by sulfur-and iron-oxidizing bacteria, such as Leptospirillum spp., Acidithiobacillus spp., and Sulfobacillus spp., in a microbial community which structure resembled acid mine drainage environments. After wetland implementation, the cell was water-saturated, the acidity was consumed and metals dropped to a fraction of their initial respective concentrations. Bacterial communities analyzed by massive sequencing showed time-dependent changes both in composition and cell numbers. The final remediation stage was characterized by the highest bacterial diversity and evenness. Aside from classical sulfate reducers from the phyla delta-Proteobacteria and Firmicutes, community structure comprised taxa derived from very diverse habitats. The community was also characterized by an elevated proportion of rare phyla and unaffiliated sequences. Numerical ecology analysis confirmed that the temporal population evolution was driven by pH, redox, and K. Results of this study demonstrated the usefulness of a detailed follow-up of the remediation process, not only for the elucidation of the communities gradually switching from autotrophic, oxidizing to heterotrophic and reducing living conditions, but also for the long term management of the remediation wetlands. (C) 2015 Elsevier B.V. All rights reserved.</t>
  </si>
  <si>
    <t>10.1016/j.scitotenv.2015.06.076</t>
  </si>
  <si>
    <t>Diaby, N; Dold, B</t>
  </si>
  <si>
    <t>Evolution of Geochemical and Mineralogical Parameters during In Situ Remediation of a Marine Shore Tailings Deposit by the Implementation of a Wetland Cover</t>
  </si>
  <si>
    <t>MINERALS</t>
  </si>
  <si>
    <t>We present data of the time-evolution of a remediation approach on a marine shore tailings deposit by the implementation of an artificial wetland. Two remediation cells were constructed: one in the northern area at sea-level and one in the central delta area (above sea-level) of the tailings. At the beginning, the "sea-level" remediation cell had a low pH (3.1), with high concentrations of dissolved metals and sulfate and chloride ions and showed sandy grain size. After wetland implementation, the "sea-level" remediation cell was rapidly water-saturated, the acidity was consumed, and after four months the efficiency of metal removal from solution was up to 79.5%-99.4% for Fe, 94.6%-99.9% for Mn, and 96.1%-99.6% for Zn. Al and Cu concentrations decreased below detection limit. The "above sea-level" remediation cell was characterized by the same pH (3.1) and finer grain size (clayey-silty), and with some lower element concentrations than in the "sea-level" cell. Even after one year of flooding, the "above sea-level" cell was not completely flooded, showing on-going sulfide oxidation in between the wetland cover and the groundwater level; the pH increased only to 4.4 and metal concentrations decreased only by 96% for Fe, 88% for Al, 51% for Cu, 97% for Mn, and 95% for Zn. During a dry period, the water level dropped in the "sea-level" cell, resulting in a seawater ingression, which triggered the desorption of As into solution. These data show that the applied remediation approach for this tailings deposit is successful, if the system is maintained water-saturated. Metal removal from solution was possible in both systems: first, as a result of sorption on Fe(III) hydroxide/and/or clay minerals and/or co-precipitation processes after rise of pH; and then, with more reducing conditions, due to metal sulfides precipitation.</t>
  </si>
  <si>
    <t>10.3390/min4030578</t>
  </si>
  <si>
    <t>Dold, B; Diaby, N; Spangenberg, JE</t>
  </si>
  <si>
    <t>Remediation of a Marine Shore Tailings Deposit and the Importance of Water - Rock Interaction on Element Cycling in the Coastal Aquifer</t>
  </si>
  <si>
    <t>ENVIRONMENTAL SCIENCE &amp; TECHNOLOGY</t>
  </si>
  <si>
    <t>We present the study of the geochemical processes associated with the first successful remediation of a marine shore tailings deposit in a coastal desert environment (Bahia de Ite, in the Atacama Desert of Peru). The remediation approach implemented a wetland on top of the oxidized tailings. The site is characterized by a high hydrauliz gradient produced by agricultural irrigation on upstream gravel terraces that pushed river water (similar to 500 mg/L SO(4)) toward the sea and through the tailings deposit. The geochemical and isotopic (delta(2)H(water) and delta(18)O(water), delta(34)S(sulfate) , delta(18)O(sulfate)) approach applied here revealed that evaporite horizons (anhydrite and halite) in the gravel terraces are the source of increased concentrations of SO(4), Cl, and Na up to similar to 1500 mg/L in the springs at the base of the gravel terraces. Deeper groundwater interacting with underlying marine sequences increased the concentrations of SO(4), Cl, and Na up to 6000 mg/L and increased the alkalinity up to 923 mg/L CaCO(3) eq. in the coastal aquifer. These waters infiltrated into the tailings deposit at the shelf-tailings interface. Nonremediated tailings had a low-pH oxidation zone (pH 1-4) with significant accumulations of efflorescent salts (10-20 cm thick) at the surface because of upward capillary transport of metal cations in the arid climate. Remediated tailings were characterized by neutral pH and reducing conditions (pH similar to 7, Eh similar to 100 mV). As a result, most bivalent metals such as Cu, Zn, and Ni had very low concentrations (around 0.01 mg/L or below detection limit) because of reduction and sorption processes. In contrast, these reducing conditions increased the mobility of iron from two sources in this system: (1) The originally Fe(III)-rich oxidation zone, where Fe(II) was reduced during the remediation process and formed an Fe(II) plume, and (2) reductive dissolution of Fe(III) oxides present in the original shelf lithology formed an Fe-Mn plume at 10-m depth. These two Fe-rich plumes were pushed toward the shoreline where more oxidizing and higher pH conditions triggered the precipitation of Fe(HI)hydroxide coatings on silicates. These coatings acted as a filter for the arsenic, which naturally infiltrated with the river water (similar to 500 mu g/L As natural background) into the tailings deposit.</t>
  </si>
  <si>
    <t>10.1021/es1036496</t>
  </si>
  <si>
    <t>Deutsch, L; Graslund, S; Folke, C; Troell, M; Huitric, M; Kautsky, N; Lebel, L</t>
  </si>
  <si>
    <t>Feeding aquaculture growth through globalization: Exploitation of marine ecosystems for fishmeal</t>
  </si>
  <si>
    <t>GLOBAL ENVIRONMENTAL CHANGE-HUMAN AND POLICY DIMENSIONS</t>
  </si>
  <si>
    <t>Like other animal production systems, aquaculture has developed into a highly globalized trade-dependent industry. A major part of aquaculture technology requires fishmeal to produce the feed for farmed species. By tracing and mapping patterns of trade flows globally for fishmeal we show the aquaculture industry's increasing use of marine ecosystems worldwide. We provide an in-depth analysis of the growth decades (1980-2000) of salmon farming in Norway and shrimp farming in Thailand. Both countries, initially net exporters of fishmeal, increased the number of import source nations of fishmeal, peaking in the mid-1990s. Thailand started locally and expanded into sources from all over the globe, including stocks from the North Sea through imports from Denmark, while Norway predominantly relied on northern region source nations to feed farmed salmon. In 2000, both have two geographically alternate sources of fishmeal supply: the combination of Chile and Peru in South America, and a regional complement. We find that fishmeal trade for aquaculture is not an issue of using ecosystems of the South for production in the North, but of trade between nations with industrialized fisheries linked to productive marine ecosystems. We discuss the expansion of marine ecosystem appropriation for the global aquaculture industry and observed shifts in the trade of fishmeal between marine areas over time. Globalization, through information technology and transport systems, has made it possible to rapidly switch between marine areas for fishmeal supply in economically connected food producing systems. But the stretching of the production chain from local to global and the ability to switch between marine areas worldwide seem to undermine the industry's incentives to respond to changes in the capacity of ecosystems to supply fish. For example, trade information does not reveal the species of fish that the fishmeal is made of much less its origins and there is lack of feedback between economic performance and impacts on marine ecosystem services. Responding to environmental feedback is essential to avoid the trap of mining the marine resources on which the aquaculture industry depends. There are grounds to suggest the need for some global rules and institutions that create incentives for seafood markets to account for ecosystem support and capacity. (c) 2006 Elsevier Ltd. All rights reserved.</t>
  </si>
  <si>
    <t>10.1016/j.gloenvcha.2006.08.004</t>
  </si>
  <si>
    <t>CL</t>
  </si>
  <si>
    <t>Murcia, S; Riul, P; Mendez, F; Rodriguez, JP; Rosenfeld, S; Ojeda, J; Marambio, J; Mansilla, A</t>
  </si>
  <si>
    <t>Predicting distributional shifts of commercially important seaweed species in the Subantarctic tip of South America under future environmental changes</t>
  </si>
  <si>
    <t>JOURNAL OF APPLIED PHYCOLOGY</t>
  </si>
  <si>
    <t>Shifts in species distributions are among the observed consequences of climate change, forcing species to follow suitable environmental conditions. Using species distribution models (SDMs), we aimed at predicting trends in habitat shifts of two seaweed species of commercial interest in the Subantarctic Patagonian region in response to ongoing environmental changes across temperate South America and worldwide. We gathered occurrence data from direct, on-site visual, and taxonomic identification (2009-2018) from global databases of species occurrence and from the scientific literature. We built the SDMs selecting putative predictors of biological relevance to Lessonia flavicans and Gigartina skottsbergii. We calibrated the SDMs using MaxEnt and GLMs for model evaluation, splitting our occurrence datasets into two parts: for model training and for model testing. The models were projected to future climate change scenarios (Representative Concentration Pathway: RCP 2.6 and RCP 8.5) to examine trends in shifting habitat suitability for each species. Maximum sea surface temperature was the main predictor variable, followed by minimum nitrate concentration, explaining both species' distributional shift across Subantarctic shorelines by the year 2050. Projection of the SDM for each species under altered environmental conditions to 30-40 years into the future resulted in a south poleward shift with a reduction in habitat range for both species. Such responses would threaten their persistence, local marine species richness, biodiversity, ecological function, and thereby, the commercial and ecosystem services provided by L. flavicans and G. skottsbergii in Subantarctic South America.</t>
  </si>
  <si>
    <t>10.1007/s10811-020-02084-6</t>
  </si>
  <si>
    <t>Sousa, R; Henriques, P; Vasconcelos, J; Pinto, AR; Delgado, J; Riera, R</t>
  </si>
  <si>
    <t>The protection effects of marine protected areas on exploited molluscs from an oceanic archipelago</t>
  </si>
  <si>
    <t>Limpets are one of the most successful intertidal algal grazers in the north-eastern Atlantic. They provide valuable ecosystem services, playing a pivotal role in maintaining rocky shore ecological balance and have an important economic value, being subject to high levels of exploitation in several oceanic archipelagos. Limpets represent one of the most profitable economic activities of small-scale fisheries in the Madeira archipelago. However, limpets are extremely vulnerable to anthropogenic impacts, such as overharvesting, habitat fragmentation, and pollution. The protection effects and the effectiveness of marine protected areas (MPAs) on the population dynamics of two historically highly exploited limpet species, Patella aspera and Patella candei, were analysed through a comparative study of size, reproduction, and biomass in the Madeira archipelago. The effects of protection from MPAs on limpet populations resulted in a differential increase on size at first maturity, shell size, and capture per unit effort according to the degree of protection. Old and enforced MPAs showed the best-preserved limpet populations in the study area, and both variables (age and enforcement) best explained the observed variability among the MPAs studied. A thorough and multidisciplinary study is necessary to obtain a reliable picture of commercial stocks of the two targeted species (P. aspera and P. candei). Genetic analysis and studies on the food source of limpets may shed light to develop integrative conservation strategies.</t>
  </si>
  <si>
    <t>10.1002/aqc.3285</t>
  </si>
  <si>
    <t>Gray, MW; Chaparro, O; Huebert, KB; O'Neill, SP; Couture, T; Moreira, A; Brady, DC</t>
  </si>
  <si>
    <t>LIFE HISTORY TRAITS CONFERRING LARVAL RESISTANCE AGAINST OCEAN ACIDIFICATION: THE CASE OF BROODING OYSTERS OF THE GENUS OSTREA</t>
  </si>
  <si>
    <t>JOURNAL OF SHELLFISH RESEARCH</t>
  </si>
  <si>
    <t>As oceans and many estuaries become more acidic, identifying adaptable or nonadaptable species ("winners" or "losers") will enable better predictions of community and ecosystem function alterations due to climate change. Marine bivalves are frequently subjects of ocean acidification (OA) research because of their perceived vulnerability, which also threatens loss of their valuable ecosystem services. Studies indicate that larvae of many broadcast spawning oyster and mussel species are physiologically sensitive to alterations in carbonate chemistry. Running counter to this trend are recent investigations of brooding oyster species (genus Ostrea) that suggest their offspring may be considerably more resistant to OA stress. Although the precise mechanism conferring OA resistance to Ostrea larvae is unknown, a strong candidate appears to be exaptation of traits developing embryos that require to cope with adverse carbonate conditions they typically encounter in the brood chamber. New and previously reported data on Ostrea brood chamber conditions are discussed in the context of OA. Novel technical and experimental approaches are offered to address current knowledge gaps in future studies.</t>
  </si>
  <si>
    <t>10.2983/035.038.0326</t>
  </si>
  <si>
    <t>Grebe, GS; Byron, CJ; St Gelais, A; Kotowicz, DM; Olson, TK</t>
  </si>
  <si>
    <t>An ecosystem approach to kelp aquaculture in the Americas and Europe</t>
  </si>
  <si>
    <t>AQUACULTURE REPORTS</t>
  </si>
  <si>
    <t>Kelp farming is increasing along the temperate coastlines of the Americas and Europe. The economic, ecological, and social frameworks surrounding kelp farming in these new areas are in contrast with the conditions of progenitor kelp farming regions in China, Japan, and Korea. Thus, identifying and addressing the environmental and social impacts of kelp farming in these regions is vital to ensuring the industry's long-term sustainability. Here, a conceptual model of the human and natural systems supporting this nascent kelp aquaculture sector was developed using Maine, USA as a focal region. Potential negative impacts of kelp aquaculture were identified to be habitat degradation, overfishing of wild seeds, predation and competition with wild fish and genes, and transmission of diseases. Increased food security, improved restoration efforts, greater fisheries productivity, and alternative livelihoods development were determined to be potential positive impacts of kelp aquaculture. Changes in biodiversity and productivity resulting from either negative or positive impacts of kelp aquaculture were confirmed to have downstream effects on local fisheries and coastal communities. Recommendations to improve or protect the ecosystem services tangential to kelp farming include: define ecosystem and management boundaries, assess ecosystem services and environmental carrying capacity, pursue ecologically and socially considerate engineering, and protect the health and genetic diversity of wild kelp beds. Recommendations to ensure that kelp farming improves the well-being of all stakeholders include: increase horizontal expansion, expand and teach Best Management Practices, and develop climate change resiliency. Additionally, an integrated management strategy should be developed for wild and farmed kelp to ensure that kelp aquaculture is developed in the context of other sectors and goals.</t>
  </si>
  <si>
    <t>10.1016/j.aqrep.2019.100215</t>
  </si>
  <si>
    <t>Lagos, NA; Labra, FA; Jaramillo, E; Marin, A; Farina, JM; Camano, A</t>
  </si>
  <si>
    <t>Ecosystem processes, management and human dimension of tectonically-influenced wetlands along the coast of central and southern Chile</t>
  </si>
  <si>
    <t>GAYANA</t>
  </si>
  <si>
    <t>A Workshop on Coastal Wetlands of Chile was held at Universidad Austral de Chile (Valdivia. november 2017). It was discussed the impact of earthquakes and tsunamis along this coast and their implication for wetlands. These events produce major modifications associated with variable rates of resilience. Emphasis was placed on social dimensions of such disturbances considering their impact on ecosystem services. Societal resilience must be included within the scales of wetland recovery, and incorporated in conservation and management strategies.</t>
  </si>
  <si>
    <t>10.4067/S0717-65382019000100057</t>
  </si>
  <si>
    <t>Quinones, RA; Fuentes, M; Montes, RM; Soto, D; Leon-Munoz, J</t>
  </si>
  <si>
    <t>Environmental issues in Chilean salmon farming: a review</t>
  </si>
  <si>
    <t>REVIEWS IN AQUACULTURE</t>
  </si>
  <si>
    <t>The growth of Chilean salmon production has not been free of important sanitary and environmental shortcomings. To ensure sustainability, it is necessary to understand the environmental impacts of salmon production on the Patagonian ecosystems. Currently, there is limited regulation or monitoring of impacts in the freshwater phase compared to the marine fattening stage, and there is some evidence of local eutrophication impact and diversity changes downstream the farms. Eutrophication of Patagonian channels and fjords from marine farms has been recognized as crucial environmental risk, although most scientific evidence comes from local effects below and around farms. So far, there are no regulations based on carrying capacity estimates to limit maximum fish biomass per area or water body. There is controversy regarding the potential role of nutrients derived from farming in triggering harmful algal blooms, yet current environmental monitoring and available information does not allow establishing or rejecting a cause-effect relationship. Pesticides used to control sea lice infestation have been shown to be deleterious to some non-target species. There is evidence that the use of high quantities of antibiotics has allowed the development of antibiotic-resistant bacteria in sediments and there is concern that salmon aquaculture has the potential to increase the proportion of antimicrobial-resistant bacteria to antibiotics that are used in human medicine. There is an urgent need for more comprehensive ecosystem (beyond farm) studies on the impacts of antibiotics. Escapes of salmon (exotic species) from farms are a relevant environmental risk, although the most farmed species, Salmo salar, has shown little success in establishing wild populations. The review identifies critical knowledge gaps whose fulfilment is essential to advance towards an ecosystem approach to aquaculture and to protect Patagonian ecosystems.</t>
  </si>
  <si>
    <t>10.1111/raq.12337</t>
  </si>
  <si>
    <t>Navedo, JG; Verdugo, C; Rodriguez-Jorquera, IA; Abad-Gomez, JM; Suazoid, CG; Castaneda, LE; Araya, V; Ruiz, J; Gutierrez, JS</t>
  </si>
  <si>
    <t>Assessing the effects of human activities on the foraging opportunities of migratory shorebirds in Austral high-latitude bays</t>
  </si>
  <si>
    <t>Human presence at intertidal areas could impact coastal biodiversity, including migratory waterbird species and the ecosystem services they provide. Assessing this impact is therefore essential to develop management measures compatible with migratory processes and associated biodiversity. Here, we assess the effects of human presence on the foraging opportunities of Hudsonian godwits (Limosa haemastica, a trans-hemispheric migratory shorebird) during their non-breeding season on Chiloe Island, southern Chile. We compared bird density and time spent foraging in two similar bays with contrasting disturbance levels: human presence (mostly seaweed harvesters accompanied by dogs) was on average 0.9 0.4 people per 10 ha in the disturbed bay, whereas it was negligible (95% days absent) in the non-disturbed bay. Although overall abundances were similar between bays, godwit density was higher in the non-disturbed bay throughout the low tide period. Both days after the start of the non-breeding season and tidal height significantly affected godwit density, with different effects in either bay. Time spent foraging was significantly higher in the non disturbed bay (86.5 1.1%) than in the disturbed one (81.3 1.4%). As expected, godwit density significantly decreased with the number of people and accompanying dogs in the disturbed bay. Our results indicate that even a low density of people and dogs can significantly reduce the foraging opportunities of shorebirds. These constraints, coupled with additional flushing costs, may negatively affect godwits' pre-migratory fattening. Hence, as a first step we suggest limiting human presence within bays on Chiloe to 1 person per 10 ha and banning the presence of accompanying dogs in sensitive conservation areas.</t>
  </si>
  <si>
    <t>10.1371/journal.pone.0212441</t>
  </si>
  <si>
    <t>Gelcich, S; Martinez-Harms, MJ; Tapia-Lewin, S; Vasquez-Lavin, F; Ruano-Chamorro, C</t>
  </si>
  <si>
    <t>Comanagement of small-scale fisheries and ecosystem services</t>
  </si>
  <si>
    <t>CONSERVATION LETTERS</t>
  </si>
  <si>
    <t>Marine ecosystem services are in global decline, which requires new transformational changes in governance to cope with multiple anthropogenic stressors. We perform a systematic literature review of the biodiversity and ecosystem services outcomes of a governance transformation toward comanagement through the allocation of territorial user rights to artisanal fisher associations (TURFs) in Chile. We synthesize the implications of more than 25 years of establishing a TURF policy over ecosystem services. Results show TURFs sustain biodiversity and all typologies of ecosystem services when they are well enforced. Research on provisioning services is most prevalent, however cultural services have been gaining traction with studies assessing the role of leadership, sanctions, and social capital in determining TURF outcomes. The results suggest that TURFs can play an important role in creating social and ecological enabling conditions for local stewardship. While this is encouraging, there is a bias toward positive results and few studies address negative consequences of TURFs aimed at identifying constraints for further development. The review shows that there has been a continuous transition toward interdisciplinary social-ecological research. Research on TURFs faced with drivers of global change and uncertainty are urgently needed, in order to anticipate unintended outcomes and adapt accordingly.</t>
  </si>
  <si>
    <t>10.1111/conl.12637</t>
  </si>
  <si>
    <t>Marin, A</t>
  </si>
  <si>
    <t>Adaptive Capacity to Coastal Disasters: Challenges and Lessons from Small-Scale Fishing Communities in Central-Southern Chile</t>
  </si>
  <si>
    <t>VIABILITY AND SUSTAINABILITY OF SMALL-SCALE FISHERIES IN LATIN AMERICA AND THE CARIBBEAN</t>
  </si>
  <si>
    <t>More frequent and severe coastal disasters represent major threats to small-scale fisheries and challenge their viability and potential as an engine of sustainable development. Hurricanes and storm surges and alluviums and tsunamis, among other fast and unexpected events, often drive multiple and overlapping social and environmental impacts. They also influence changes to which fishing communities must respond and adapt, such as threats to life, material devastation, natural resource loss, and ecosystem transformations. Based on empirical case studies and secondary sources, this chapter examines the successes and failures of small-scale fishing communities in the central-southern Chile since the massive February 2010 earthquake and tsunami. This study draws lessons about the key factors of adaptive capacity among coastal resource user communities. The analysis reinforces the importance of social capital and networks, local ecological knowledge, and livelihood agility, as well as stresses several opportunities and drawbacks that need to be observed on the way to pursue more sustainable small-scale fisheries. A better understanding of what makes a difference for fishing communities in response to natural hazards and other external perturbations can inform the design of more equitable and effective fisheries and coastal management policies, along with strategies in Chile and elsewhere.</t>
  </si>
  <si>
    <t>10.1007/978-3-319-76078-0_3</t>
  </si>
  <si>
    <t>Martinez-Harms, MJ; Gelcich, S; Krug, RM; Maseyk, FJF; Moersberger, H; Rastogi, A; Wambugu, G; Krug, CB; Spehn, EM; Pascual, U</t>
  </si>
  <si>
    <t>Framing natural assets for advancing sustainability research: translating different perspectives into actions</t>
  </si>
  <si>
    <t>SUSTAINABILITY SCIENCE</t>
  </si>
  <si>
    <t>Sustainability is a key challenge for humanity in the context of complex and unprecedented global changes. Future Earth, an international research initiative aiming to advance global sustainability science, has recently launched knowledge-action networks (KANs) as mechanisms for delivering its research strategy. The research initiative is currently developing a KAN on natural assets to facilitate and enable action-oriented research and synthesis towards natural assets sustainability. Natural assets' has been adopted by Future Earth as an umbrella term aiming to translate and bridge across different knowledge systems and different perspectives on peoples' relationships with nature. In this paper, we clarify the framing of Future Earth around natural assets emphasizing the recognition on pluralism and identifying the challenges of translating different visions about the role of natural assets, including via policy formulation, for local to global sustainability challenges. This understanding will be useful to develop inter-and transdisciplinary solutions for human-environmental problems by (i) embracing richer collaborative decision processes and building bridges across different perspectives; (ii) giving emphasis on the interactions between biophysical and socioeconomic drivers affecting the future trends of investments and disinvestments in natural assets; and (iii) focusing on social equity, power relationships for effective application of the natural assets approach. This understanding also intends to inform the scope of the natural asset KAN's research agenda to mobilize the translation of research into co-designed action for sustainability.</t>
  </si>
  <si>
    <t>10.1007/s11625-018-0599-5</t>
  </si>
  <si>
    <t>Elwell, TL; Gelcich, S; Gaines, SD; Lopez-Carr, D</t>
  </si>
  <si>
    <t>Using people's perceptions of ecosystem services to guide modeling and management efforts</t>
  </si>
  <si>
    <t>Although ecosystem service (ES) approaches are showing promise in moving environmental decision-making processes toward better outcomes for ecosystems and people, ES modeling (i.e., tools that estimate the supply of nature's benefits given biophysical constraints) and valuation methods (i.e., tools to understand people's demand for nature's benefits) largely remain disconnected, preventing them from reaching their full potential to guide management efforts. Here, we show how knowledge of environmental perceptions explicitly links these two lines of research. We examined how a diverse community of people with varying degrees of dependencies on coastal and marine ecosystems in southern Chile perceived the importance of different ecosystem services (ESs), their states (e.g., doing well, needs improvement), and management options. Our analysis indicates that an understanding of people's perceptions may usefully guide ecosystem modeling and management efforts by helping to: (1) define which ESs to enter into models and tradeoff analyses (i.e., what matters most?), (2) guide where to focus management efforts (i.e., what matters yet needs improvement?), and, (3) anticipate potential support or controversy surrounding management interventions. Finally, we discuss the complexity inherent in defining which ESs matter most to people. We propose that future research address how to design ES approaches and assessments that are more inclusive to diverse world views and notions of human wellbeing. (C) 2018 Elsevier B.V. All rights reserved.</t>
  </si>
  <si>
    <t>10.1016/j.scitotenv.2018.04.052</t>
  </si>
  <si>
    <t>Sanabria-Fernandez, JA; Lazzari, N; Riera, R; Becerro, MA</t>
  </si>
  <si>
    <t>Building up marine biodiversity loss: Artificial substrates hold lower number and abundance of low occupancy benthic and sessile species</t>
  </si>
  <si>
    <t>MARINE ENVIRONMENTAL RESEARCH</t>
  </si>
  <si>
    <t>Ocean sprawl is replacing natural substrates with artificial alternatives. We hypothesized that, after submersion, high occupancy, high mobility species colonize artificial substrates faster than low occupancy, low mobility species, a biodiversity divergence that will slowly fade out with time. Using quantitative visual census of species in 10 artificial and their adjacent natural substrates, we tested for the existence and temporal evolution of this divergence. Assigning species to one of three occupancy and one of three mobility categories, we found that artificial substrates increased the performance of high mobility, high occupancy species while decreased the performance of low occupancy species with medium and low mobility. This biodiversity divergence remained unchanged over the 50-year underwater timespan of the artificial substrates investigated. Our results suggest that proliferation of artificial substrates is building up a biodiversity loss driven by the least conspicuous and uncommon benthic and sessile species that is undermining coastal marine biodiversity.</t>
  </si>
  <si>
    <t>10.1016/j.marenvres.2018.06.010</t>
  </si>
  <si>
    <t>Nolan, C; Overpeck, JT; Allen, JRM; Anderson, PM; Betancourt, JL; Binney, HA; Brewer, S; Bush, MB; Chase, BM; Cheddadi, R; Djamali, M; Dodson, J; Edwards, ME; Gosling, WD; Haberle, S; Hotchkiss, SC; Huntley, B; Ivory, SJ; Kershaw, AP; Kim, SH; Latorre, C; Leydet, M; Lezine, AM; Liu, KB; Liu, Y; Lozhkin, AV; McGlone, MS; Marchant, RA; Momohara, A; Moreno, PI; Muller, S; Otto-Bliesner, BL; Shen, CM; Stevenson, J; Takahara, H; Tarasov, PE; Tipton, J; Vincens, A; Weng, CY; Xu, QH; Zheng, Z; Jackson, ST</t>
  </si>
  <si>
    <t>Past and future global transformation of terrestrial ecosystems under climate change</t>
  </si>
  <si>
    <t>Impacts of global climate change on terrestrial ecosystems are imperfectly constrained by ecosystem models and direct observations. Pervasive ecosystem transformations occurred in response to warming and associated climatic changes during the last glacial-to-interglacial transition, which was comparable in magnitude to warming projected for the next century under high-emission scenarios. We reviewed 594 published paleoecological records to examine compositional and structural changes in terrestrial vegetation since the last glacial period and to project the magnitudes of ecosystem transformations under alternative future emission scenarios. Our results indicate that terrestrial ecosystems are highly sensitive to temperature change and suggest that, without major reductions in greenhouse gas emissions to the atmosphere, terrestrial ecosystems worldwide are at risk of major transformation, with accompanying disruption of ecosystem services and impacts on biodiversity.</t>
  </si>
  <si>
    <t>10.1126/science.aan5360</t>
  </si>
  <si>
    <t>Outeiro, L; Villasante, S; Oyarzo, H</t>
  </si>
  <si>
    <t>The interplay between fish farming and nature based recreation-tourism in Southern Chile: A perception approach</t>
  </si>
  <si>
    <t>Nature based tourism, ecotourism and other types of recreation are an intangible cultural marine ecosystem services. Due to its geographical conditions, Southern Chile has been worldwide-recognised site by its nature based tourism attraction. Fish farming has had since 1980's a consistent development in the region with jumps and bumps, but still occupying a dominant role in the region's economy. Previous reports about perceptions from entrepreneurs of the tourism sector claim that they are living a confrontational reality against aquaculture. The WTP modelling results suggest a general disposition of the tourists to pay some money to avoid further negative environmental impacts on the ecosystem services they enjoy and positively correlated with income. The wealthier is the tourist, the higher is the disposition to pay to avoid. Results from our survey indicate that the majority (67%) of tourists has a negative environmental perception of fish farming activities, while almost half (47%) of the tourists recognise the importance of aquaculture for the economy of coastal communities. Public policies and particularly spatial regional planning should consider the high level of negative interaction showed from this results in order to allow both activities to develop in equity of opportunities.</t>
  </si>
  <si>
    <t>10.1016/j.ecoser.2018.05.006</t>
  </si>
  <si>
    <t>Sandoval, M; Parada, C; Torres, R</t>
  </si>
  <si>
    <t>Proposal of an integrated system for forecasting Harmful Algal Blooms (HAB) in Chile</t>
  </si>
  <si>
    <t>Harmful Algal Blooms (HAB), are natural phenomena that are produced by the proliferation of phytoplankton potentially harmful to humans and for some ecosystem services (e.g., good water quality for use in aquaculture, availability of natural resources). In Chile, HAB events of Pseudo-nitzschia spp. and Alexandrium catenella are particularly relevant due to their potential toxicity. Although there are studies of the negative impact of these events, both the prediction of the occurrence of these phenomena and the associated risks are limited in the country. The proliferations have been attributed to the action of various oceanographic forcings (e.g., vertical stratification, irradiation, availability of nutrients). A research has been made about the factors and processes that have been associated with the appearance, permanence and toxicity of HAB and about the methodological efforts made to study and generate HAB forecasts in other countries. Based on a compilation of the information of occurrences and localities affected by these events, the seasonal, interannual and spatial variability of the events or occurrences of HAB in Chile was constructed. Subsequently, the current monitoring system is described, as well as future prediction efforts. Finally, the configuration of a monitoring system with observations and integrated prediction for the occurrence of Pseudo-nitzschia spp. and Alexandrium catenella is suggested.</t>
  </si>
  <si>
    <t>10.3856/vol46-issue2-fulltext-18</t>
  </si>
  <si>
    <t>Yevenes, MA; Figueroa, R; Parra, O</t>
  </si>
  <si>
    <t>Seasonal drought effects on the water quality of the Biobio River, Central Chile</t>
  </si>
  <si>
    <t>ENVIRONMENTAL SCIENCE AND POLLUTION RESEARCH</t>
  </si>
  <si>
    <t>Quantifying the effect of droughts on ecosystem functions is essential to the development of coastal zone and river management under a changing climate. It is widely acknowledged that climate change is increasing the frequency and intensity of droughts, which can affect important ecosystem services, such as the regional supply of clean water. Very little is understood about how droughts affect the water quality of Chilean high flow rivers. This paper intends to investigate the effect of an, recently identified, unprecedented drought in Chile (2010-2015), on the Biobio River water quality, (36 degrees 45'-38 degrees 49' S and 71 degrees 00'-73 degrees 20' W), Central Chile. This river is one of the largest Chilean rivers and it provides abundant freshwater. Water quality (water temperature, pH, dissolved oxygen, electrical conductivity, biological oxygen demand, total suspended solids, chloride, sodium, nutrients, and trace metals), during the drought (2010-2015), was compared with a pre-drought period (2000-2009) over two reaches (upstream and downstream) of the riven Multivariate analysis and seasonal Mann-Kendall trend analyses and a Theil-Sen estimator were employed to analyze trends and slopes of the reaches. Results indicated a significant decreased trend in total suspended solids and a slightly increasing trend in water temperature and EC, major ions, and trace metals (chrome, lead, iron, and cobalt), mainly in summer and autumn during the drought. The reduced variability upstream suggested that nutrient and metal concentrations were more constant than downstream. The results evidenced, due to the close relationship between river discharge and water quality, a slightly decline of the water quality downstream of the Biobio River during drought period, which could be attenuated in a post-drought period. These results displayed that water quality is vulnerable to reductions in flow, through historical and emerging solutes/contaminants and induced pH mobilization. Consequently, seasonal changes and a progressive reduction of river flow affect the ecosystem functionality in this key Chilean river. The outcomes from this research can be used to improve how low flow conditions and the effects of a reduction in the river volume and discharge are assessed, which is the case under the scenario of more frequent drought periods.</t>
  </si>
  <si>
    <t>10.1007/s11356-018-1415-6</t>
  </si>
  <si>
    <t>Blanco, CF; Marques, A; van Bodegom, PM</t>
  </si>
  <si>
    <t>An integrated framework to assess impacts on ecosystem services in LCA demonstrated by a case study of mining in Chile</t>
  </si>
  <si>
    <t>Life Cycle Assessment (LCA) is a tool to quantitatively assess the environmental impacts associated to a product's life cycle. Since its conception, LCA has improved considerably in sophistication and scope. Yet efforts to incorporate ecosystem services (ES) are still at an early stage. We present a novel framework for assessing ES in LCA that integrates models from adjacent fields and partitions the required modeling steps into different phases of LCA. Physical models are first used to determine how physical units of ecosystems are transformed by industrial processes; ES models are then used to determine the losses or gains of ES per ecosystem unit, and economic valuation is used to normalize and weigh the total ES losses/gains. We demonstrate the framework for a case study on water extraction by the mining industry in Chile and compare ES losses that result from the transformation of wetland and coastal ecosystems respectively. The proposed framework advances current efforts to assess ES beyond land use impacts in LCA by presenting a coherent approach to deal with spatial and temporal variability of ES production and by incorporating socioeconomic aspects of ES use. It also facilitates the coupling of LCA with other ES databases currently being developed (C) 2017 Elsevier B.V. All rights reserved.</t>
  </si>
  <si>
    <t>10.1016/j.ecoser.2017.11.011</t>
  </si>
  <si>
    <t>Thiault, L; Marshall, P; Gelcich, S; Collin, A; Chlous, F; Claudet, J</t>
  </si>
  <si>
    <t>Mapping social-ecological vulnerability to inform local decision making</t>
  </si>
  <si>
    <t>CONSERVATION BIOLOGY</t>
  </si>
  <si>
    <t>An overarching challenge of natural resource management and biodiversity conservation is that relationships between people and nature are difficult to integrate into tools that can effectively guide decision making. Social-ecological vulnerability offers a valuable framework for identifying and understanding important social-ecological linkages, and the implications of dependencies and other feedback loops in the system. Unfortunately, its implementation at local scales has hitherto been limited due at least in part to the lack of operational tools for spatial representation of social-ecological vulnerability. We developed a method to map social-ecological vulnerability based on information on human-nature dependencies and ecosystem services at local scales. We applied our method to the small-scale fishery of Moorea, French Polynesia, by combining spatially explicit indicators of exposure, sensitivity, and adaptive capacity of both the resource (i.e., vulnerability of reef fish assemblages to fishing) and resource users (i.e., vulnerability of fishing households to the loss of fishing opportunity). Our results revealed that both social and ecological vulnerabilities varied considerably through space and highlighted areas where sources of vulnerability were high for both social and ecological subsystems (i.e., social-ecological vulnerability hotspots) and thus of high priority for management intervention. Our approach can be used to inform decisions about where biodiversity conservation strategies are likely to be more effective and how social impacts from policy decisions can be minimized. It provides a new perspective on human-nature linkages that can help guide sustainability management at local scales; delivers insights distinct from those provided by emphasis on a single vulnerability component (e.g., exposure); and demonstrates the feasibility and value of operationalizing the social-ecological vulnerability framework for policy, planning, and participatory management decisions.</t>
  </si>
  <si>
    <t>10.1111/cobi.12989</t>
  </si>
  <si>
    <t>Bennett, NJ; Whitty, TS; Finkbeiner, E; Pittman, J; Bassett, H; Gelcich, S; Allison, EH</t>
  </si>
  <si>
    <t>Environmental Stewardship: A Conceptual Review and Analytical Framework</t>
  </si>
  <si>
    <t>There has been increasing attention to and investment in local environmental stewardship in conservation and environmental management policies and programs globally. Yet environmental stewardship has not received adequate conceptual attention. Establishing a clear definition and comprehensive analytical framework could strengthen our ability to understand the factors that lead to the success or failure of environmental stewardship in different contexts and how to most effectively support and enable local efforts. Here we propose such a definition and framework. First, we define local environmental stewardship as the actions taken by individuals, groups or networks of actors, with various motivations and levels of capacity, to protect, care for or responsibly use the environment in pursuit of environmental and/or social outcomes in diverse social-ecological contexts. Next, drawing from a review of the environmental stewardship, management and governance literatures, we unpack the elements of this definition to develop an analytical framework that can facilitate research on local environmental stewardship. Finally, we discuss potential interventions and leverage points for promoting or supporting local stewardship and future applications of the framework to guide descriptive, evaluative, prescriptive or systematic analysis of environmental stewardship. Further application of this framework in diverse environmental and social contexts is recommended to refine the elements and develop insights that will guide and improve the outcomes of environmental stewardship initiatives and investments. Ultimately, our aim is to raise the profile of environmental stewardship as a valuable and holistic concept for guiding productive and sustained relationships with the environment.</t>
  </si>
  <si>
    <t>10.1007/s00267-017-0993-2</t>
  </si>
  <si>
    <t>Sorice, MG; Donlan, CJ; Boyle, KJ; Xu, WB; Gelcich, S</t>
  </si>
  <si>
    <t>Scaling participation in payments for ecosystem services programs</t>
  </si>
  <si>
    <t>Payments for ecosystem services programs have become common tools but most have failed to achieve wide-ranging conservation outcomes. The capacity for scale and impact increases when PES programs are designed through the lens of the potential participants, yet this has received little attention in research or practice. Our work with small-scale marine fisheries integrates the social science of PES programs and provides a framework for designing programs that focus a priori on scaling. In addition to payments, desirable non monetary program attributes and ecological feedbacks attract a wider range of potential participants into PES programs, including those who have more negative attitudes and lower trust. Designing programs that draw individuals into participating in PES programs is likely the most strategic path to reaching scale. Research should engage in new models of participatory research to understand these dynamics and to design programs that explicitly integrate a broad range of needs, values, and modes of implementation.</t>
  </si>
  <si>
    <t>10.1371/journal.pone.0192211</t>
  </si>
  <si>
    <t>Muntadas, A; Lample, M; Demestre, M; Balle-Beganton, J; de Juan, S; Maynou, F; Bailly, D</t>
  </si>
  <si>
    <t>A knowledge platform to inform on the effects of trawling on benthic communities</t>
  </si>
  <si>
    <t>For a successful implementation of an Ecosystem Approach to Fisheries (EAF) management, it is necessary that all stakeholders involved in fisheries management are aware of the implications of fishing impacts on ecosystems and agree with the adopted measures to mitigate these impacts. In this context, there is a need for tools to share knowledge on the ecosystem effects of fisheries among these stakeholders. When managing bottom trawl fisheries under an EAF framework, one of the main concerns is the direct and indirect consequences of trawling impacts on benthic ecosystems. We developed a platform using the ExtendSim (R) software with a user-friendly interface that combines a simulation model based on existing knowledge, data collection and representation of predicted trawling impacts on the seabed. The platform aims to be a deliberation support tool for fisheries' stakeholders and, simultaneously, raise public awareness of the need for good benthic community knowledge to appropriately inform EAF management plans. The simulation procedure assumes that trawling affects benthic communities with an intensity that depends on the level of fishing effort exerted on benthic communities and on the habitat characteristics (i.e. sediment grain size). Data to build the simulation comes from epifaunal samples from 18 study sites located in Mediterranean continental shelves subjected to different levels of fishing effort. In this work, we present the simulation outputs of a 50% fishing effort increase (and decrease) in four of the study sites which cover different habitats and different levels of fishing effort. We discuss the platform strengths and weaknesses and potential future developments. (C) 2017 Elsevier Ltd. All rights reserved.</t>
  </si>
  <si>
    <t>10.1016/j.ecss.2017.01.001</t>
  </si>
  <si>
    <t>Manriquez, PH; Guinez, R; Olivares, A; Clarke, M; Castilla, JC</t>
  </si>
  <si>
    <t>Effects of inter-annual temperature variability, including ENSO and post-ENSO events, on reproductive traits in the tunicate Pyura praeputialis</t>
  </si>
  <si>
    <t>MARINE BIOLOGY RESEARCH</t>
  </si>
  <si>
    <t>Reproduction in tunicates is considered to be particularly vulnerable to changes in seawater temperature. In the present study we investigated the effects of sea surface temperature and temperature anomalies on reproductive traits of the non-native sessile tunicate Pyura praeputialis. Reproductive traits of this species were investigated over the course of 67 months, based on samples collected at two localities (eastern and western shorelines) of the Bay of Antofagasta. The study period included years with different oceanic and atmospheric conditions: a warm event, El Nino (June 1997 to July 1998); a cold event, La Nina (August 1998 to December 2000); and post-La Nina (January 2000 to December 2002). We compared two common indices (condition and gonadosomatic) and histological sections to evaluate the maximum reproduction index of this introduced species that dominates a large part of the rocky intertidal habitat in the Bay of Antofagasta. We found sexually mature individuals all year-round and a decrease in both reproductive indices matching the reduction in the sea surface temperature during the austral autumn and winter months. The results suggest that gonad development in this species is sensitive to sea surface temperature and thermal anomalies. We conclude that future thermal anomalies or projected global average sea surface warming associated with climate change might have no negative consequences on these reproductive traits of P. praeputialis. This suggests this species is ecologically resilient and that the ecosystem services that this species provides for other invertebrate and algal species will be maintained.</t>
  </si>
  <si>
    <t>10.1080/17451000.2018.1425456</t>
  </si>
  <si>
    <t>Locher-Krause, KE; Lautenbach, S; Volk, M</t>
  </si>
  <si>
    <t>Spatio-temporal change of ecosystem services as a key to understand natural resource utilization in Southern Chile</t>
  </si>
  <si>
    <t>REGIONAL ENVIRONMENTAL CHANGE</t>
  </si>
  <si>
    <t>The understanding of how ecosystem services are distributed across the landscape and their change over time provides key information to manage multi-functional landscapes. To balance the conflicting demands on land multi-scale assessments are highly relevant, especially in biodiversity hot spot areas as the Valdivian temperate rain forest. We quantified six ecosystem services linked to forest ecosystems over six temporal periods (1985-2011): three regulating (carbon storage, sediment retention, phosphorous retention), one provisioning (plantation site productivity), and two cultural services (landscape aesthetics, forest recreation). The study area is divided in four geomorphological units (Coastal Mountain Range, Central Valley, Pre-Andean and Andes mountain range). Our results show a high spatial and temporal variability of ecosystem service supply in these units. We observed a strong increase of plantation production (Coastal Range and Central Valley) as well as of forest recreation services over time (Coastal and Andes ranges); remaining service trends varied across units and time. Recommendations for landscape management are (i) an increase of buffer strips to reduce diffuse emissions into the river network and to enhance ecological connectivity, (ii) an increase of protected areas in the Central Valley, and (iii) a rethinking of the role of exotic forest plantations.</t>
  </si>
  <si>
    <t>10.1007/s10113-017-1180-y</t>
  </si>
  <si>
    <t>Ruiz-Frau, A; Gelcich, S; Hendriks, IE; Duarte, CM; Marba, N</t>
  </si>
  <si>
    <t>Current state of seagrass ecosystem services: Research and policy integration</t>
  </si>
  <si>
    <t>Seagrasses contribute to the maintenance of human wellbeing. However certain aspects of their role as ecosystem service (ES) providers remain understudied. Here, we synthesise the state of seagrass ES (SGES) research and policy implications. Additionally, we recommend ways in which SGES research can be integrated in to policy design, by drawing lessons from the case of Blue Carbon (BC). SGES research suffers from three main biases: a geographical bias, SGES has been restricted to chartered seagrass areas; a type of service research bias, provisioning and regulating services have received extensive attention while cultural services remain understudied; a type of discipline bias, the ecological aspects of SGES have been well documented while economic and social aspects remain in comparison understudied. These are particularly important, as an understanding of the social and economic considerations of the provision of ES is fundamental to facilitate its integration into policy frameworks. Lessons drawn from the operationalization process of BC show the reoccurrence of certain aspects that have enabled the integration of BC into policy. These aspects are grouped under 4 different categories. From the analysis of these elements we draw lessons that could facilitate the operationalization of other ecosystem services and their incorporation into management policy frameworks. (C) 2017 Elsevier Ltd. All rights reserved.</t>
  </si>
  <si>
    <t>10.1016/j.ocecoaman.2017.10.004</t>
  </si>
  <si>
    <t>Rojas, O; Zamorano, M; Saez, K; Rojas, C; Vega, C; Arriagada, L; Basnou, C</t>
  </si>
  <si>
    <t>Social Perception of Ecosystem Services in a Coastal Wetland Post-Earthquake: A Case Study in Chile</t>
  </si>
  <si>
    <t>Natural disasters can cause abrupt disturbances in coastal wetlands, affecting the social perception of ecosystem services (ES). The Tubul-Raqui coastal wetland is one of the most important wetlands in south-central Chile. Rich in biodiversity, these wetlands provide ES to a population of 2238 inhabitants. The recent M-W = 8.8 earthquake of 2010 caused a coastal uplift of 1.4 m and substantial morphological, social, and environmental changes. This paper analyzes the social perceptions of the inhabitants of the village of Tubul-Raqui following a large earthquake disturbance with regards to ES provision frequency and their future changes. A statistically representative semi-structured survey was conducted (175 valid surveys) and the data interpreted through factor analysis and statistical tests for independent categorical variables. The perception of cultural and regulating services was significantly greater than that of provisioning services, which were probably the most affected by the earthquake. Residents identified habitat for species, recreation, and hazard regulation as the most important ES. Perception was influenced by the categorical variables of gender, age, and ethnicity; for example, hazard regulation services varied strongly by gender. According to the respondents, the availability of ES will remain stable (50%) or decrease (40%) in the next 50 years, mainly due to anthropogenic drivers; the effect of natural disasters was not mentioned among the main drivers of change.</t>
  </si>
  <si>
    <t>10.3390/su9111983</t>
  </si>
  <si>
    <t>Berrios, F; Campbell, DE; Ortiz, M</t>
  </si>
  <si>
    <t>Emergy evaluation of benthic ecosystems influenced by upwelling in northern Chile: Contributions of the ecosystems to the regional economy</t>
  </si>
  <si>
    <t>ECOLOGICAL MODELLING</t>
  </si>
  <si>
    <t>Emergy evaluations of three benthic ecosystem networks found in Mejillones, Antofagasta and Tongoy Bays, located on the coast of northern Chile, were carried out with the intent of documenting the contributions Of these coastal ecosystems to,the economy. The productivity of these bays is strongly influenced by the Humboldt Current System, as well as by the loss of upwelled flows that occurs during El Nino events. The results of the emergy evaluations were expressed as emdollars (EM$), a combined emergy-money measure that can be used to examine the equity of the emergy exchanges between fishermen and the buyers of the harvested algae and shellfish. In addition, an estimate of the total ecosystem services provided by these coastal ecosystems was made. The emdollar (Em$ y(-1)) and the hypothetical monetary value (US$ y(-1)) of the nitrate nitrogen upwelled constituted the highest inflow of emergy to all three benthic ecosystems. The empower density expressed as Em$ m(-2) y(-1) was highest in Mejillones Bay; however, the natural capital (biomass) of the ecological components (EM$ m(-2)) was highest in Antofagasta Bay, where La Rinconada Marine Reserve is located. The relationship between the coastal zone system and the regional economic system was assessed using the emergy benefit after exchange, EBE, which showed that there were net gains to the overall welfare of the sellers in two regions, 3,280,000 Em$ to those in Mejillones Bay, and 34,000,000 Em$ to those in Tongoy Bay, but a net loss of 2,000,000 Em$ to the sellers of algae and shellfish harvested from Antofagasta Bay. By supplying a clearer picture of the equity of trade relationships for individual organisms, fisheries and bays, emergy evaluation can help develop and implement management strategies for the conservation and preservation of coastal ecosystems to ensure that they are sustainable in the future. (C) 2017 Elsevier B.V. All rights reserved.</t>
  </si>
  <si>
    <t>10.1016/j.ecolmodel.2017.05.005</t>
  </si>
  <si>
    <t>Carvallo, GO; Castro, SA</t>
  </si>
  <si>
    <t>Invasions but not extinctions change phylogenetic diversity of angiosperm assemblage on southeastern Pacific Oceanic islands</t>
  </si>
  <si>
    <t>We assessed changes in phylogenetic diversity of angiosperm flora on six oceanic islands located in the southeastern Pacific Ocean, by comparing flora from two periods: the pre-European colonization of islands and current times. We hypothesize that, in the time between these periods, extinction of local plant species and addition of exotic plants modified phylogenetic-alpha-diversity at different levels (deeper and terminal phylogeny) and increased phylo-beta-diversity among islands. Based on floristic studies, we assembled a phylogenetic tree from occurrence data that includes 921 species, of which 165 and 756 were native or exotic in origin, respectively. Then, we studied change in the phylo-alpha-diversity and phylo-beta-diversity (1-Phylosor) by comparing pre-European and current times. Despite extinction of 18 native angiosperm species, an increase in species richness and phylo-adiversity was observed for all islands studied, attributed to introduction of exotic plants (between 6 to 477 species per island). We did not observe significant variation of mean phylogenetic distance (MPD), a measure of the 'deeper' phylogenetic diversity of assemblages (e.g., orders, families), suggesting that neither extinctions nor introductions altered phylogenetic structure of the angiosperms of these islands. In regard to phylo-beta-diversity, we detected temporal turnover (variation in phylogenetic composition) between periods to flora (0.38 +/- 0.11). However, when analyses were performed only considering native plants, we did not observe significant temporal turnover between periods (0.07 +/- 0.06). These results indicate that introduction of exotic angiosperms has contributed more notably than extinctions to the configuration of plant assemblages and phylogenetic diversity on the studied islands. Because phylogenetic diversity is closely related to functional diversity (species trait variations and roles performed by organisms), our results suggests that the introduction of exotic plants to these islands could have detrimental impacts for ecosystem functions and ecosystem services that islands provide (e.g. productivity).</t>
  </si>
  <si>
    <t>10.1371/journal.pone.0182105</t>
  </si>
  <si>
    <t>Gaitan-Espitia, JD; Gomez, D; Hobday, AJ; Daley, R; Lamilla, J; Cardenas, L</t>
  </si>
  <si>
    <t>Spatial overlap of shark nursery areas and the salmon farming industry influences the trophic ecology of Squalus acanthias on the southern coast of Chile</t>
  </si>
  <si>
    <t>ECOLOGY AND EVOLUTION</t>
  </si>
  <si>
    <t>Potential interactions between marine predators and humans arise in the southern coast of Chile where predator feeding and reproduction sites overlap with fisheries and aquaculture. Here, we assess the potential effects of intensive salmon aquaculture on food habits, growth, and reproduction of a common predator, the spiny dogfishidentified as Squalus acanthias via genetic barcoding. A total of 102 (89 females and 13 males) individuals were collected during winter and summer of 2013-2014 from the Chiloe Sea where salmon aquaculture activities are concentrated. The low frequency of males in our study suggests spatial segregation of sex, while immature and mature females spatially overlapped in both seasons. Female spiny dogfish showed a functional specialist behavior as indicated by the small number of prey items and the relative high importance of the austral hake and salmon pellets in the diet. Immature sharks fed more on pellets and anchovies than the larger hake-preferring mature females. Our results also indicate that spiny dogfish switch prey (anchovy to hake) to take advantage of seasonal changes in prey availability. Despite differences in the trophic patterns of S. acanthias due to the spatial association with intensive salmon farming, in this region, there appears to be no difference in fecundity or size at maturity compared to other populations. Although no demographic effects were detected, we suggest that a range of additional factors should be considered before concluding that intensive aquaculture does not have any impact on these marine predators.</t>
  </si>
  <si>
    <t>10.1002/ece3.2957</t>
  </si>
  <si>
    <t>Thiault, L; Collin, A; Chlous, F; Gelcich, S; Claudet, J</t>
  </si>
  <si>
    <t>Combining participatory and socioeconomic approaches to map fishing effort in small-scale fisheries</t>
  </si>
  <si>
    <t>Mapping the spatial allocation of fishing effort while including key stakeholders in the decision making process is essential for effective fisheries management but is difficult to implement in complex small-scale fisheries that are diffuse, informal and multifaceted. Here we present a standardized but flexible approach that combines participatory mapping approaches (fishers' spatial preference for fishing grounds, or fishing suitability) with socioeconomic approaches (spatial extrapolation of social surrogates, or fishing capacity) to generate a comprehensive map of predicted fishing effort. Using a real world case study, in Moorea, French Polynesia, we showed that high predicted fishing effort is not simply located in front of, or close to, main fishing villages with high dependence on marine resources; it also occurs where resource dependency is moderate and generally in near-shore areas and reef passages. The integrated approach we developed can contribute to addressing the recurrent lack of fishing effort spatial data through key stakeholders' (i.e., resource users) participation. It can be tailored to a wide range of social, ecological and data availability contexts, and should help improve place-based management of natural resources.</t>
  </si>
  <si>
    <t>10.1371/journal.pone.0176862</t>
  </si>
  <si>
    <t>Locher-Krause, KE; Volk, M; Waske, B; Thonfeld, F; Lautenbach, S</t>
  </si>
  <si>
    <t>Expanding temporal resolution in landscape transformations: Insights from a landsat-based case study in Southern Chile</t>
  </si>
  <si>
    <t>Understanding temporal and spatial dimensions of land cover dynamics is a critical factor to link ecosystem transformation to land and environmental management. The trajectory of land cover change is not a simple difference between two conditions, but a continuous process. Therefore, there is a need to integrate multiple time periods to identify slow and rapid transformations over time. We mapped land cover composition and configuration changes using time series of Landsat TM/ETM+ images (1985-2011) in Southern Chile to understand the transformation process of a temperate rainforest relict and biodiversity hotspot. Our analysis builds on 28 Landsat scenes from 1985 to 2011 that have been classified using a random forests approach. Base on the high temporal data set we quantify land cover change and fragmentation indices to fully understand landscape transformation in this area. Our results show a high deforestation process for old growth forest strongest at the beginning of the study period (1985-1986-1998-1999) followed by a progressive slowdown until 2011. Within different study periods deforestation rates were much larger than the average rate over the complete study period (0.65%), with the highest annual deforestation rate of 1.2% in 1998-1999. The deforestation resulted in a low connectivity between native forest patches. Old-growth forest was less fragmented, but was concentrated mainly in two large regions (the Andes and Coastal mountain range) with almost no connection in between. Secondary forest located in more intensively used areas was highly fragmented. Exotic forest plantation areas, one of the most important economic activities in the area, increased sevenfold (from 12,836 to 103,540 ha), especially during the first periods at the expense of shrubland, secondary forest, grassland/arable land and old grown forest. Our analysis underlines the importance of expanding temporal resolution in land cover/use change studies to guide sustainable ecosystem management strategies as increase landscape connectivity and integrate landscape planning to economic activities. The study is highlighting the key role of remote sensing in the sustainable management of human influenced ecosystems. (C) 2016 Elsevier Ltd. All rights reserved.</t>
  </si>
  <si>
    <t>10.1016/j.ecolind.2016.12.036</t>
  </si>
  <si>
    <t>de Juan, S; Gelcich, S; Fernandez, M</t>
  </si>
  <si>
    <t>Integrating stakeholder perceptions and preferences on ecosystem services in the management of coastal areas</t>
  </si>
  <si>
    <t>The consideration of stakeholders' perceptions and preferences on different ecosystem services, identifying potential conflict areas, is essential for operationalizing integrated management plans. In the central coast of Chile, several traditional fishing resources are overexploited and conflicts between users might arise with the increasing demand of both traditional and new uses. The principal groups of users in coastal areas were characterized in order to generate information that advances towards integrative approaches in the region. Face-to-face surveys to fishermen, tourists and permanent residents were conducted in six coastal sites to identify what these groups value the most, assessing at the same time if differences in perceptions and use might suggest future conflicts between users associated to coastal planning. Participants had to prioritize a list of coastal attributes associated with ecosystem services. Results show variability in prioritization of coastal attributes amongst groups of users, however, variability across sites was low. Fishermen showed a tight economic and cultural dependency on provisioning services; however, their general perception was of decreasing catches and a shift to less valued resources and habitat structuring species as traditional ecosystem services deteriorate. Tourists and residents had the most homogenous perceptions, and agreed on the prioritization of intangible services, such as the quietness and scenery of the coast. Nevertheless, deterioration of the environment was perceived as relevant by the inhabitants of the study area, reflecting a potential conflict between the current increase in tourist influx and resource demand. Therefore, increasing recreational use needs to be managed, ensuring the resilience of the traditional fisheries and adopting effective actions that should encompass wider ecosystem objectives. However, the real challenge for integrated management is the incorporation of intangible values in conservation objectives. (C) 2016 Elsevier Ltd. All rights reserved.</t>
  </si>
  <si>
    <t>10.1016/j.ocecoaman.2016.11.019</t>
  </si>
  <si>
    <t>Molinet, C; Diaz, M; Marin, SL; Astorga, MP; Ojeda, M; Cares, L; Asencio, E</t>
  </si>
  <si>
    <t>Relation of mussel spatfall on natural and artificial substrates: Analysis of ecological implications ensuring long-term success and sustainability for mussel farming</t>
  </si>
  <si>
    <t>AQUACULTURE</t>
  </si>
  <si>
    <t>The characteristic that enables mussels to settle on filamentous type substrates is exploited to supply seeds for mussel farming via spatfall on ropes. This produces a strong socio-economic impact, as it allows independent and micro-producers to participate directly in an activity that produces &gt;3 million tonnes annually worldwide. Despite the importance of this ecosystem service, there is no record of an association between the dynamics of natural beds and spatfall on ropes in literature published to date. This paper presents the case of Mytilus chilensis a species that dominates the inter-tidal and shallow sub-tidal communities in estuaries on the Chilean coast and part of the Argentine coast. Cultivation of this species in Chile produces about 240,000 tonnes annually. Our aimis to study the dynamics of natural M. chilensis beds in Reloncavi fjord, one of the most important areas for mussel spatfalls in Chile, and investigate their relationship with spatfall on collectors (ropes) installed by local producers. Veliger competent larvae were present in relative abundance during most of the breeding season, which was reflected in a high spatfall on ropes. However, this larval abundance resulted in low recruitment into the natural beds, suggesting a mismatch between larval supply and recruitment. Oversupply of artificial substrate can promote recruitment failures in natural beds, which can be a threat to the mussel farming industry. There is a risk that the search for a possible alternative to natural seed supply (e. g. seed production in the laboratory) to satisfy mussel farming requirements, may come into conflict with the principles of the EcosystemApproach to Aquaculture; thus, management measures should be implemented, in order to ensure the long-termsustainability of this activity. (C) 2016 Elsevier B. V. All rights reserved.</t>
  </si>
  <si>
    <t>10.1016/j.aquaculture.2016.09.019</t>
  </si>
  <si>
    <t>Rey, ANR; Pizarro, JC; Anderson, CB; Huettmann, F</t>
  </si>
  <si>
    <t>Even at the uttermost ends of the Earth: how seabirds telecouple the Beagle Channel with regional and global processes that affect environmental conservation and social-ecological sustainability</t>
  </si>
  <si>
    <t>Human-wildlife dynamics exhibit novel characteristics in the Anthropocene, given the unprecedented degree of globalization that has increased the linkages between habitats and people across space and time. This is largely caused by transnational mobility and migration, international labor, resource markets, and trade. Understanding the relationship between humans and wildlife, and their associated telecoupling processes, helps to promote better management practices and governance for reconciling socioeconomic and conservation interests. Even remote places on the globe exhibit these features. For example, in southern Patagonia's coastal and marine ecosystems, seabirds are not only very abundant and charismatic members of the wildlife community, nowadays, their colonies are a main tourism attraction of global significance, and in the past they were used for consumptive and scientific purposes that also linked the "uttermost ends of the Earth" with distant places. Thus, in this study, we review human-seabird interactions in the iconic Beagle Channel (BC) in the Argentine portion of the Tierra del Fuego Archipelago. We adapted and employed the coupled human and natural systems (CHANS) approach and telecoupling framework to integrate disparate social and biological information and obtain a more holistic understanding of current human-seabird dynamics and trends in the BC. Although our assessment includes the temporal scale of human-seabird relationships, we centered the CHANS and telecoupling analysis on the modern seabird-tourism interaction, focused on the channel's Argentine sector, in which tourism is most intensively developed. Our synthesis of the BC's telecoupled CHANS allowed us to recognize the strong historical local-to-global interactions between both human and natural subsystems and the sharp increase in distance telecoupling during the 20th century. Despite this globalizing trend in seabirds connecting the BC's local ecosystems to distant places, ironically we found few linkages between Argentina and Chile, despite both countries sharing political sovereignty over this single biogeographical unit. Recognizing and studying the telecouplings identified in this study would help multilateral efforts to incorporate the spillover systems (especially with Chile) and sending systems (i.e., transnational tourists' countries of origin) into extant regional policies (e.g., state protected areas) and global initiatives (e.g., the United Nations' sustainable development goals). It would also enable more informed decisions regarding specific proposals based on market-based incentives (e.g., payment for ecosystem services), certification schemes (e.g., Distintivo Onashaga) and participatory approaches (e.g., comanagement of natural resources with local communities). Integrating these scales into the management of the BC would help ensure that humans continue to enjoy meaningful relationships with this unique and charismatic wildlife and at the same time reinforce responsible tourism as a local-global strategy for sustainable development and global conservation.</t>
  </si>
  <si>
    <t>10.5751/ES-09771-220431</t>
  </si>
  <si>
    <t>Krumhansl, KA; Okamoto, DK; Rassweiler, A; Novak, M; Bolton, JJ; Cavanaugh, KC; Connell, SD; Johnson, CR; Konar, B; Ling, SD; Micheli, F; Norderhaug, KM; Perez-Matus, A; Sousa-Pintol, I; Reed, DC; Salomon, AK; Shears, NT; Wernberg, T; Anderson, RJ; Barrett, NS; Buschmanns, AH; Carr, MH; Caselle, JE; Derrien-Courtel, S; Edgar, GJ; Edwards, M; Estes, JA; Goodwin, C; Kenner, MC; Kushner, DJ; Moy, FE; Nunn, J; Stenecka, RS; Vsquezb, J; Watsonc, J; Witmand, JD; Byrnese, JEK</t>
  </si>
  <si>
    <t>Global patterns of kelp forest change over the past half-century</t>
  </si>
  <si>
    <t>Kelp forests (Order Laminariales) form key biogenic habitats in coastal regions of temperate and Arctic seas worldwide, providing ecosystem services valued in the range of billions of dollars annually. Although local evidence suggests that kelp forests are increasingly threatened by a variety of stressors, no comprehensive global analysis of change in kelp abundances currently exists. Here, we build and analyze a global database of kelp time series spanning the past half-century to assess regional and global trends in kelp abundances. We detected a high degree of geographic variation in trends, with regional variability in the direction and magnitude of change far exceeding a small global average decline (instantaneous rate of change = -0.018 y(-1)). Our analysis identified declines in 38% of ecoregions for which there are data (-0.015 to -0.18 y(-1)), increases in 27% of ecoregions (0.015 to 0.11 y(-1)), and no detectable change in 35% of ecoregions. These spatially variable trajectories reflected regional differences in the drivers of change, uncertainty in some regions owing to poor spatial and temporal data coverage, and the dynamic nature of kelp populations. We conclude that although global drivers could be affecting kelp forests at multiple scales, local stressors and regional variation in the effects of these drivers dominate kelp dynamics, in contrast to many other marine and terrestrial foundation species.</t>
  </si>
  <si>
    <t>10.1073/pnas.1606102113</t>
  </si>
  <si>
    <t>Luarte, T; Bonta, CC; Silva-Rodriguez, EA; Quijon, PA; Miranda, C; Farias, AA; Duarte, C</t>
  </si>
  <si>
    <t>Light pollution reduces activity, food consumption and growth rates in a sandy beach invertebrate</t>
  </si>
  <si>
    <t>The continued growth of human activity and infrastructure has translated into a widespread increase in light pollution. Natural daylight and moonlight cycles play a fundamental role for many organisms and ecological processes, so an increase in light pollution may have profound effects on communities and ecosystem services. Studies assessing ecological light pollution (ELP) effects on sandy beach organisms have lagged behind the study of other sources of disturbance. Hence, we assessed the influence of this stressor on locomotor activity, foraging behavior, absorption efficiency and growth rate of adults of the talitrid amphipod Orchestoidea tuberculata. In the field, an artificial light system was assembled to assess the local influence of artificial light conditions on the amphipod's locomotor activity and use of food patches in comparison to natural (ambient) conditions. Meanwhile in the laboratory, two experimental chambers were set to assess amphipod locomotor activity, consumption rates, absorption efficiency and growth under artificial light in comparison to natural light-dark cycles. Our results indicate that artificial light have significantly adverse effects on the activity patterns and foraging behavior of the amphipods, resulting on reduced consumption and growth rates. Given the steady increase in artificial light pollution here and elsewhere, sandy beach communities could be negatively affected, with unexpected consequences for the whole ecosystem.(C) 2016 Elsevier Ltd. All rights reserved.</t>
  </si>
  <si>
    <t>10.1016/j.envpol.2016.08.068</t>
  </si>
  <si>
    <t>Manriquez, PH; Castilla, JC; Ortiz, V; Jara, ME</t>
  </si>
  <si>
    <t>Empirical evidence for large-scale human impact on intertidal aggregations, larval supply and recruitment of Pyura praeputialis around the Bay of Antofagasta, Chile</t>
  </si>
  <si>
    <t>AUSTRAL ECOLOGY</t>
  </si>
  <si>
    <t>In northern Chile, Pyura praeputialis is an invasive species inhabiting rocky intertidal and subtidal habitats restricted exclusively to the Bay of Antofagasta where it forms extensive aggregations. The negative impact of Pyura gathering on mid-intertidal abundances of this species has recently been reported at the south-eastern end of this bay. In the present study we have increased sampling sites to cover the entire bay toward the north-western end and the northern section, where a coastal marine reserve for the scallop fishery partially restricts shellfish gathering. Therefore, the sampling sites were chosen to represent different levels of shellfish gathering access along the northern shore of the bay. Long-term monitoring (1999-2014) of changes in tunicate cover and the abundances of larvae and recruits at seven sites are reported. The opening of a remodelled artificial and recreational beach in 2012, on the central-eastern shore of the bay, has increased accessibility to rocky intertidal platforms that started to be massively visited by Pyura gatherers from the summer of 2013. This allowed for the implementation of an intensive short-term monitoring program of changes in tunicate cover and the abundances of their larvae and recruits. When gathering access was present the reduction in intertidal cover was generalized to the entire bay and followed by reductions in larvae and recruits. However, these reductions were not found in sites with more restricted gathering access. We conclude that continuous extraction by Pyura gatherers followed by reductions of conspecific larvae and recruits are the main drivers behind the reduced abundance of P. praeputialis in the entire bay of Antofagasta. Thus, if gathering is not stopped important ecosystem services provided by this tunicate in the bay may be threatened. Similar consequences may be expected if other massive and irreversible reductions in other species of the Pyura complex, that inhabit other coasts in the southern hemisphere, occur. The controversy concerning the impacts of invasive species and whether they cause negative, positive or neutral impacts to original ecosystems and fisheries is discussed.</t>
  </si>
  <si>
    <t>10.1111/aec.12359</t>
  </si>
  <si>
    <t>Kaiser, MJ; Hilborn, R; Jennings, S; Amaroso, R; Andersen, M; Balliet, K; Barratt, E; Bergstad, OA; Bishop, S; Bostrom, JL; Boyd, C; Bruce, EA; Burden, M; Carey, C; Clermont, J; Collie, JS; Delahunty, A; Dixon, J; Eayrs, S; Edwards, N; Fujita, R; Gauvin, J; Gleason, M; Harris, B; He, PG; Hiddink, JG; Hughes, KM; Inostroza, M; Kenny, A; Kritzer, J; Kuntzsch, V; Lasta, M; Lopez, I; Loveridge, C; Lynch, D; Masters, J; Mazor, T; McConnaughey, RA; Moenne, M; Francis,; Nimick, AM; Olsen, A; Parker, D; Parma, A; Penney, C; Pierce, D; Pitcher, R; Pol, M; Richardson, E; Rijnsdorp, AD; Rilatt, S; Rodmell, DP; Rose, C; Sethi, SA; Short, K; Suuronen, P; Taylor, E; Wallace, S; Webb, L; Wickham, E; Wilding, SR; Wilson, A; Winger, P; Sutherland, WJ</t>
  </si>
  <si>
    <t>Prioritization of knowledge-needs to achieve best practices for bottom trawling in relation to seabed habitats</t>
  </si>
  <si>
    <t>FISH AND FISHERIES</t>
  </si>
  <si>
    <t>Management and technical approaches that achieve a sustainable level of fish production while at the same time minimizing or limiting the wider ecological effects caused through fishing gear contact with the seabed might be considered to be best practice'. To identify future knowledge-needs that would help to support a transition towards the adoption of best practices for trawling, a prioritization exercise was undertaken with a group of 39 practitioners from the seafood industry and management, and 13 research scientists who have an active research interest in bottom-trawl and dredge fisheries. A list of 108 knowledge-needs related to trawl and dredge fisheries was developed in conjunction with an expert task force'. The long list was further refined through a three stage process of voting and scoring, including discussions of each knowledge-need. The top 25 knowledge-needs are presented, as scored separately by practitioners and scientists. There was considerable consistency in the priorities identified by these two groups. The top priority knowledge-need to improve current understanding on the distribution and extent of different habitat types also reinforced the concomitant need for the provision and access to data on the spatial and temporal distribution of all forms of towed bottom-fishing activities. Many of the other top 25 knowledge-needs concerned the evaluation of different management approaches or implementation of different fishing practices, particularly those that explore trade-offs between effects of bottom trawling on biodiversity and ecosystem services and the benefits of fish production as food.</t>
  </si>
  <si>
    <t>10.1111/faf.12134</t>
  </si>
  <si>
    <t>Duffy, JE; Lefcheck, JS; Stuart-Smith, RD; Navarrete, SA; Edgar, GJ</t>
  </si>
  <si>
    <t>Biodiversity enhances reef fish biomass and resistance to climate change</t>
  </si>
  <si>
    <t>Fishes are the most diverse group of vertebrates, play key functional roles in aquatic ecosystems, and provide protein for a billion people, especially in the developing world. Those functions are compromised by mounting pressures on marine biodiversity and ecosystems. Because of its economic and food value, fish biomass production provides an unusually direct link from biodiversity to critical ecosystem services. We used the Reef Life Survey's global database of 4,556 standardized fish surveys to test the importance of biodiversity to fish production relative to 25 environmental drivers. Temperature, biodiversity, and human influence together explained 47% of the global variation in reef fish biomass among sites. Fish species richness and functional diversity were among the strongest predictors of fish biomass, particularly for the largebodied species and carnivores preferred by fishers, and these biodiversity effects were robust to potentially confounding influences of sample abundance, scale, and environmental correlations. Warmer temperatures increased biomass directly, presumably by raising metabolism, and indirectly by increasing diversity, whereas temperature variability reduced biomass. Importantly, diversity and climate interact, with biomass of diverse communities less affected by rising and variable temperatures than species-poor communities. Biodiversity thus buffers global fish biomass from climate change, and conservation of marine biodiversity can stabilize fish production in a changing ocean.</t>
  </si>
  <si>
    <t>10.1073/pnas.1524465113</t>
  </si>
  <si>
    <t>Vasquez, AE</t>
  </si>
  <si>
    <t>Green infrastructure, ecosystem services and their contributions to address climate change in cities: the case of the coastal corridor of the river Mapocho in Santiago de Chile</t>
  </si>
  <si>
    <t>REVISTA DE GEOGRAFIA NORTE GRANDE</t>
  </si>
  <si>
    <t>The paper discusses the arguments in favor of urban green infrastructure and the provision of ecosystem services as key components of urban-ecological systems resilient to climate change. The analytical framework developed here is then applied to the riparian corridor of the Mapocho River in Santiago, in order to discuss its current and potential contributions to tackling climate change. The discussion is based on the evaluation of three key ecosystem services: (1) cooling effects, (2) routes for non-motorized transport, and (3) flood mitigation. The integration of concepts of green infrastructure, ecosystem services and adaptation/mitigation of climate change, provide an appropriate framework to clarify how urban green spaces can contribute to address global warming and the negative effects of climate change. In Santiago, currently the main contribution of Mapocho River's riparian corridor is to mitigate greenhouse gas emissions by acting as an important route for non-motorized transport, particularly for cycling. Currently its contribution to the reduction of atmospheric temperatures and to flood mitigation is limited. The development of a riparian greenway along the Mapocho River could help improve the provision of the three evaluated ecosystem services and thus constitute an important connector in the green infrastructure system in Santiago to address mitigation and adaptation to climate change.</t>
  </si>
  <si>
    <t>Zuniga-Jara, S; Marin-Riffo, M; Bulboa-Contador, C</t>
  </si>
  <si>
    <t>Bioeconomic analysis of giant kelp Macrocystis pyrifera cultivation (Laminariales; Phaeophyceae) in northern Chile</t>
  </si>
  <si>
    <t>This study analyzed the economic feasibility of offshore commercial cultivation of Macrocystis pyrifera in northern Chile. To achieve this objective, a continuous-time model including biological, technological, and economic aspects was developed. To implement this model, the biomass growth until marketable size is reached was estimated for three periods of the year. A periodic system of cultivation and harvesting is described, and the main investments, operation costs, remunerations, and operational costs of cultivation and harvesting are defined. The results of the baseline model show that cultivation is not profitable in the long term considering the selling price and the harvest yield. Additionally, at baseline, the revenue is unable to cover the investment costs or the operation costs. However, in a scenario in which productivity is 211 % higher than the base harvest and prices are 25 % higher, cultivation becomes profitable, with positive net present values (NPV) after 14 years. Despite the aforementioned considerations, the opportunity for generating greater value from this type of cultivation is discussed, taking into account its characteristics as units that provide ecosystem services, which is a feature that is starting to be discussed in relation to marine environments.</t>
  </si>
  <si>
    <t>10.1007/s10811-015-0581-x</t>
  </si>
  <si>
    <t>Nehren, U; Thai, HHD; Marfai, MA; Raedig, C; Alfonso, S; Sartohadi, J; Castro, C</t>
  </si>
  <si>
    <t>Ecosystem Services of Coastal Dune Systems for Hazard Mitigation: Case Studies from Vietnam, Indonesia, and Chile</t>
  </si>
  <si>
    <t>ECOSYSTEM-BASED DISASTER RISK REDUCTION AND ADAPTATION IN PRACTICE</t>
  </si>
  <si>
    <t>In many developing and emerging tropical and subtropical countries, coastal dune systems (CDS) are under high pressure, which leads to progressive degradation and loss of dune areas. This in turn weakens the protection function against coastal hazards. In this chapter we discuss CDS in three case studies: Thua Thien-Hue province (Central Vietnam), Parangtritis (Java Island, Indonesia), and Ritoque (Central Chile). For these CDS, we assess relevant ecosystem services (ES) with particular regard to protection services as well as the current degradation status through a rapid assessment approach. Moreover, we analyse the legal frameworks for coastal dune management and protection in the case study countries. Main results include indicator sets for assessing ES and the degradation status of CDS, which are transferable to other coastal dune areas. Based on these sets we evaluate and compare the three dune systems and provide policy recommendations for a more efficient regulation and management of CDS.</t>
  </si>
  <si>
    <t>10.1007/978-3-319-43633-3_18</t>
  </si>
  <si>
    <t>Outeiro, L; Haussermann, V; Viddi, F; Hucke-Gaete, R; Forsterra, G; Oyarzo, H; Kosiel, K; Villasante, S</t>
  </si>
  <si>
    <t>Using ecosystem services mapping for marine spatial planning in southern Chile under scenario assessment</t>
  </si>
  <si>
    <t>This study presents an empirical example of how ES can be incorporated into MSP in developing countries, in particular in the Southern region of Los Lagos (Chile). This paper aims to: (a) assess the overlapping incompatibilities within each zoning area, (b) calculate the importance score of the three key ES selected, (c) assess the importance scores of the ES and develop plausible future scenarios for marine zoning. Here, we use InVEST marine models to spatially map the distribution of marine ES (ecotourism and recreation, wildlife endangered species, and habitat-forming species). Taking the current proposal of the MSP as a baseline scenario, two plausible hypothetical future scenarios were also developed based on policies and decision-making trends, and the results of the ES importance score values within each zoning area. The results of this paper indicate that the environmental conservation-aboriginal development scenario would be considered as the more appropriate future projection in terms of securing the three key ES analysed in the region. However, due to changes in the economic development paradigm for the Inner Sea of Chiloe, decision makers, the scientific community and industry representatives are facing a major challenge in allocating appropriate areas to secure ES which requires a holistic perspective. (C) 2015 Elsevier B.V. All rights reserved.</t>
  </si>
  <si>
    <t>10.1016/j.ecoser.2015.03.004</t>
  </si>
  <si>
    <t>Outeiro, L; Gajardo, C; Oyarzo, H; Ther, F; Cornejo, P; Villasante, S; Ventine, LB</t>
  </si>
  <si>
    <t>Framing local ecological knowledge to value marine ecosystem services for the customary sea tenure of aboriginal communities in southern Chile</t>
  </si>
  <si>
    <t>Fishing and shellfish activities of aboriginal communities in Southern Chile have been historically associated with a high subsistence value in the past. However, the decrease of abundance of fishery resources jointly with a higher dependency on the aquaculture development and canning industry led to a decrease of dependency on algae gathering with medicinal and fertilizing use. The objectives of the paper are three-fold: (a) to investigate the links between customary uses of aboriginal communities living in the coast with marine ecosystem services (ES), (b) to characterize benefits, values of marine ES used by these communities, (c) to use the ecological knowledge of them to examine their perceptions towards the co-management system of SSF. Our results provide empirical evidence of a rich body of aboriginal knowledge, practices, beliefs and perspectives in both selected sites related to marine ES which is rooted in a ancient ecosystem perspective of the Mapuche-Williche's communities. However, authorities should recognize the existence and validity of the Mapuche-Williche's ecological knowledge to develop the management plans of the customary marine areas. It is demonstrated that aboriginal communities are suffering a selective erosion of ecological knowledge which is generation dependent, and which is mainly attributed to the development of aquaculture sector. (C) 2015 Elsevier B.V. All rights reserved.</t>
  </si>
  <si>
    <t>10.1016/j.ecoser.2015.04.004</t>
  </si>
  <si>
    <t>de Juan, S; Gelcich, S; Ospina-Alvarez, A; Perez-Matus, A; Fernandez, M</t>
  </si>
  <si>
    <t>Applying an ecosystem service approach to unravel links between ecosystems and society in the coast of central Chile</t>
  </si>
  <si>
    <t>Ecosystem-based management implies understanding feedbacks between ecosystems and society. Such understanding can be approached with the Drivers-Pressures-State change-Impacts-Response framework (DPSIR), incorporating stakeholders' preferences for ecosystem services to assess impacts on society. This framework was adapted to six locations in the central coast of Chile, where artisanal fisheries coexist with an increasing influx of tourists, and a set of fisheries management areas alternate with open access areas and a no-take Marine Protected Area (MPA). The ecosystem services in the study area were quantified using biomass and species richness in intertidal and subtidal areas as biological indicators. The demand for ecosystem services was elicited by interviews to the principal groups of users. Our results evidenced decreasing landings and a negative perception of fishermen on temporal trends of catches. The occurrence of recreational fishing was negligible, although the consumption of seafood by tourists was relatively high. Nevertheless, the consumption of organisms associated to the study system was low, which could be linked, amongst other factors, to decreasing catches. The comparison of biological indicators between management regimens provided variable results, but a positive effect of management areas and the MPA on some of the metrics was observed. The prioritising of ecosystem attributes by tourists was highly homogenous across the six locations, with "scenic beauty" consistently selected as the preferred attribute, followed by "diversity". The DPSIR framework illustrated the complex interactions existing in these locations, with weak linkages between society's priorities, existing management objectives and the state of biological communities. Overall, this work improved our knowledge on relations between components of coastal areas in central Chile, of paramount importance to advance towards an ecosystem-based management in the area. (C) 2015 Elsevier B.V. All rights reserved.</t>
  </si>
  <si>
    <t>10.1016/j.scitotenv.2015.06.094</t>
  </si>
  <si>
    <t>Rojas, C; Sepulveda-Zuniga, E; Barbosa, O; Rojas, O; Martinez, C</t>
  </si>
  <si>
    <t>Urban patterns in the biodiversity of metropolitan wetlands in the Metropolitan area of Cconcepcion</t>
  </si>
  <si>
    <t>Urbanization of the Metropolitan region of Concepcion (36 degrees S) in the last decades has impacted on the ecological value of areas such as wetlands and lagoons. Here, we analyse the disturbance to biodiversity indicators in six urban wetlands. Three measures are proposed: a naturalness indicator and two Macrolepidoptera plant indicators of species richness. Multiple regression models were developed for the assessment of indicators. Results show that the wetlands with the lowest degree of human interference are located in a protected area and surrounded by a matrix of semi-natural landscapes, whereas the more disturbed wetlands are those closer to areas of urbanization. Results indicate that macrolepidopterans richness is more affected by the distance to roads, in contrast with the richness of plants, which is affected by housing density. We generated a tool for the assessment of urbanization effects in urban wetlands.</t>
  </si>
  <si>
    <t>10.4067/S0718-34022015000200010</t>
  </si>
  <si>
    <t>Muntadas, A; de Juan, S; Demestre, M</t>
  </si>
  <si>
    <t>Integrating the provision of ecosystem services and trawl fisheries for the management of the marine environment</t>
  </si>
  <si>
    <t>The species interaction and their biological traits (BT) determine the function of benthic communities and, hence, the delivery of ecosystem services. Therefore, disturbance of benthic communities by trawling may compromise ecosystem service delivery, including fisheries' catches. In this work, we explore 1) the impact of trawling activities on benthic functional components (after the BTA approach) and 2) how trawling impact may affect the ecosystem services delivered by benthic communities. To this aim, we assessed the provision of ecosystem services by adopting the concept of Ecosystem Service Providers (ESP), i.e. ecological units that perform ecosystem functions that will ultimately deliver ecosystem services. We studied thirteen sites subjected to different levels of fishing effort in the Mediterranean. From a range of environmental variables included in the study, we found ESPs to be mainly affected by fishing effort and grain size. Our results suggested that habitat type has significant effects on the distribution of ESPs and this natural variability influences ESP response to trawling at a specific site. In order to summarize the complex relationships between human uses, ecosystem components and the demand for ecosystem services in trawling grounds, we adapted a DPSIR (Drivers-Pressures-State Change-Impact-Response) framework to the study area, emphasizing the role of society as Drivers of change and actors demanding management Responses. This integrative framework aims to inform managers about the interactions between all the elements involved in the management of trawling grounds, highlighting the need for an integrated approach in order to ensure ecosystem service provision. (C) 2014 Elsevier B.V. All rights reserved.</t>
  </si>
  <si>
    <t>10.1016/j.scitotenv.2014.11.042</t>
  </si>
  <si>
    <t>Cursach, JA; Rau, JR; Tobar, C; Vilugron, J; de la Fuente, LE</t>
  </si>
  <si>
    <t>Feeding of the Black-necked Swan Cygnus melanocoryphus (Birds: Anatidae) in a marine wetland of Chiloe, southern Chile</t>
  </si>
  <si>
    <t>Considering Cygnus melanocmyphus as a generalist herbivore that feeds on algae and seagrass more abundant, in wetlands, suggests the existence of unknown interactions between this waterfowl and the seaweed farmers in Southern Chile. Therefore the aim of this work was study the feeding of C. melanocoryphus in a marine wetland of southern Chile, where traditionally it has made the cultivation of algae Gracillaria chilensis. This work was conducted during the winter of 2011 in the marine wetland of Caulin bay (41 degrees 49'S; 73 degrees 38'W), in the Island of Chiloe, Southern Chile. C. melanocoryphus spent most of their time feeding, observing in this bird a behavior of selective herbivory food towards preferential but not exclusive consumption of the seaweed Ulva taeniata. The tidal cycle affected the spatial distribution of C. melanocoiyphus; during times of low tide these were concentrated in the intertidal zone feeding on the fronds of U. taeniata retained or settled in the farming systems of G. chilensis. While during high tide periods C. melanocoryphus entered to the supratidal zone by following the fronds of U. taeniata in the drift of the currents, watching they feed on the dominant seagrass (Distichlis spicata and Selliera radicans) in the estuarine zone. The knowledge obtained allows argue the hypothesis of an environmental service provided by C. melanocoryphus for the "algueros" of the wetland, by removing of the seaweed U. taeniata from culture systems of G. chilensis freeing his competition over substrate and light to grow.</t>
  </si>
  <si>
    <t>10.4067/S0717-65382015000200003</t>
  </si>
  <si>
    <t>Castilla, JC; Manriquez, PH; Delgado, A; Ortiz, V; Jara, ME; Varas, M</t>
  </si>
  <si>
    <t>Rocky Intertidal Zonation Pattern in Antofagasta, Chile: Invasive Species and Shellfish Gathering</t>
  </si>
  <si>
    <t>Background: Biological invasions affecting rocky intertidal zonation patterns, yield information on species interactions. In the Bay of Antofagasta, northern Chile, the non-indigenous tunicate Pyura praeputialis, originally from Australia, has invaded (in the past century or so) and monopolized a major portion of the mid-intertidal rocky shore, displacing upshore the native mussel Perumytilus purpuratus. In Antofagasta the tunicate is subjected to intensive exploitation. Monitoring protocols show that in the past 10 years Antofagasta's tunicate population has experienced a drastic decline, affecting the intertidal zonation pattern. Methodology/Principal Findings: A 12.5 km of coastline, on the southern eastern shore of the Bay of Antofagasta, was studied. Eight sites were systematically (1993-1994) or sporadically (2003-2014) monitored for the seaward-shoreward expansion or reduction of the tunicate Pyura praeputialis, and native mussel and barnacle bands. A notable reduction in the mid-intertidal band of P. praeputialis and a seaward expansion of the mussel, Perumytilus purpuratus, and barnacle bands was observed. We suggest that the major cause for the decline in the tunicate is due to its intensive exploitation by rocky shore Pyura-gathers. The rate of extraction of tunicates by professional Pyura-gathers ranged between 256-740 tunicates hour(-1). Between 2009-2014 the density of professional Pyura-gather ranged between 0.5-4.5 km(-1) per low tide. Hence, 10 professional Pyura-gathers working 1 h for 10 low tides per month, during 6 months, will remove between 307-888 m(2) of tunicates. A drastic decline in tunicate recruitment was observed and several P. praeputialis ecosystems services have been lost. Conclusion and Significance: In Antofagasta, the continuous and intensive intertidal gathering of the invasive tunicate Pyura praeputialis, has caused a drastic reduction of its population modifying the zonation pattern. Thereby, native mussel Perumytilus purpuratus has regained its ecological center in the intertidal zone. We recorded a Pyura recruitment failure and loss of ecosystem services.</t>
  </si>
  <si>
    <t>10.1371/journal.pone.0110301</t>
  </si>
  <si>
    <t>Arismendi, I; Penaluna, BE; Dunham, JB; de Leaniz, CG; Soto, D; Fleming, IA; Gomez-Uchida, D; Gajardo, G; Vargas, PV; Leon-Munoz, J</t>
  </si>
  <si>
    <t>Differential invasion success of salmonids in southern Chile: patterns and hypotheses</t>
  </si>
  <si>
    <t>REVIEWS IN FISH BIOLOGY AND FISHERIES</t>
  </si>
  <si>
    <t>Biological invasions create complex ecological and societal issues worldwide. Most of the knowledge about invasions comes only from successful invaders, but less is known about which processes determine the differential success of invasions. In this review, we develop a framework to identify the main dimensions driving the success and failure of invaders, including human influences, characteristics of the invader, and biotic interactions. We apply this framework by contrasting hypotheses and available evidence to explain variability in invasion success for 12 salmonids introduced to Chile. The success of Oncorhynchus mykiss and Salmo trutta seems to be influenced by a context-specific combination of their phenotypic plasticity, low ecosystem resistance, and propagule pressure. These well-established invaders may limit the success of subsequently introduced salmonids, with the possible exception of O. tshawytscha, which has a short freshwater residency and limited spatial overlap with trout. Although propagule pressure is high for O. kisutch and S. salar due to their intensive use in aquaculture, their lack of success in Chile may be explained by environmental resistance, including earlier spawning times than in their native ranges, and interactions with previously established and resident Rainbow Trout. Other salmonids have also failed to establish, and they exhibit a suite of ecological traits, environmental resistance, and limited propagule pressure that are variably associated with their lack of success. Collectively, understanding how the various drivers of invasion success interact may explain the differential success of invaders and provide key guidance for managing both positive and negative outcomes associated with their presence.</t>
  </si>
  <si>
    <t>10.1007/s11160-014-9351-0</t>
  </si>
  <si>
    <t>Carcamo, PF; Garay-Fluhmann, R; Squeo, FA; Gaymer, CF</t>
  </si>
  <si>
    <t>Using stakeholders' perspective of ecosystem services and biodiversity features to plan a marine protected area</t>
  </si>
  <si>
    <t>The definition of a common vision that includes social and environmental goals, ecosystem services and/or biodiversity features that people are interested in maintaining or restoring is a great challenge for marine protected areas (MPAs). Recent initiatives have promoted broadening the focus from biodiversity conservation alone to the conservation of both ecosystem services and biodiversity, indicating that this integration should improve support and compliance from stakeholders. Using a Multiple-Use Coastal Marine Protected Area recently proposed in northern Chile, we investigated (i) stakeholders' perceptions of the valuation of ecosystem services, threats to their provision, and the prioritization of ecosystem services, biodiversity features, and uses in a planning scenario, and (ii) stakeholders' expectations for the establishment of a new MPA. The perceptions of different groups of stakeholders were compared and statistically analyzed, and the relationships among prioritizations were studied using a network approach. Stakeholders identified and valued 13 ecosystem services, 28 biodiversity features, 20 uses and activities, and 22 threats. Significant differences among the valuations and prioritizations of different stakeholder groups were attributable principally to artisanal fishermen's perceptions of some components that are directly related to their activities and livelihoods. High expectations of benefits from a new MPA implementation were observed for all categories of stakeholders. To relate the different valuated components, we proposed a network-based conceptual model that reduces complexity, and also as a strategy to communicate relationships and trade-offs occurring in this particular social-ecological system to the several stakeholders. We strongly recommend early stakeholder engagement so as to understand the variability in environmental perceptions and then reflect that variation in the planning and management actions of MPAs, thus improving support for their implementation and achieving conservation and societal goals. Our findings indicate that stakeholders' perceptions and prioritizadons of ecosystem services, biodiversity features and uses should be used as the basis for starting the MPA implementation and planning process. (C) 2014 Elsevier Ltd. All rights reserved.</t>
  </si>
  <si>
    <t>10.1016/j.envsci.2014.03.003</t>
  </si>
  <si>
    <t>Buschmann, AH; Prescott, S; Potin, P; Faugeron, S; Vasquez, JA; Camus, C; Infante, J; Hernandez-Gonzalez, MC; Gutierrez, A; Varela, DA</t>
  </si>
  <si>
    <t>The Status of Kelp Exploitation and Marine Agronomy, with Emphasis on Macrocystis pyrifera, in Chile</t>
  </si>
  <si>
    <t>SEA PLANTS</t>
  </si>
  <si>
    <t>Kelp cultivation started in Japan, China and Korea, mainly for human consumption; new applications are still expanding. In Chile, three 'wild' Lessonia species and Macrocystis pyrifera are under a strong and increasing pressure of exploitation mainly for alginate production and as a source of feed for abalone. Regulatory restrictions for kelp exploitation and the increased demand for biomass provided a positive environment for the installation of a kelp farming industry. Pilot-production studies demonstrated that 200tonnes (fresh)/ha/year can be achieved and genetic diversity and breeding studies suggested that this volume could be increased. Kelp disease research is a necessary condition for securing the future development of this industry, as are environmental studies on the impacts of large-scale aquaculture. Beyond the positive bioremediation, ecosystem service effects that kelp farming can provide, especially in a region such as in southern Chile, where intensive salmon and mussel cultivation occurs. Life Cycle Assessment suggests that the energy returns on investment in kelp farming are positive, but more detailed data are still required.</t>
  </si>
  <si>
    <t>10.1016/B978-0-12-408062-1.00006-8</t>
  </si>
  <si>
    <t>Carrasco, S; Hauenstein, E; Pena-Cortes, F; Bertran, C; Tapia, J; Vargas-Chacoff, L</t>
  </si>
  <si>
    <t>Riparian vegetation quality evaluation of two coastal watersheds in southern Chile by applying QBR index as base for its territorial management and planning</t>
  </si>
  <si>
    <t>GAYANA BOTANICA</t>
  </si>
  <si>
    <t>Riparian vegetation comprises the ecotonal zone in the transition between a water body and the adjacent terrestrial environment and it plays an elemental role in the functioning of aquatic ecosystems. Coverage, structure, and composition of vegetation have a fundamental influence in controlling the energetic input in the aquatic ecosystem. The multiple environmental functions performed by riparian ecosystems and the flow of ecosystem services, influencing in a direct or indirect way the well-being of society, makes knowledge of ecological quality of these areas to be considered as a good environmental indicator. It is useful in territory management and planning, particularly in coastal ecosystems. By applying the QBR index, it was possible to determine the quality of riparian vegetation in Chaihuin and Lingue rivers, both coastal basins in southern Chile. The results indicate that the Chaihuin river has a better quality of vegetation on its banks, compared with Lingue river, where low QBR values are product of the replacement of natural riparian vegetation due to establishment of agricultural land and forest plantations. The application of this index and the overall experience of its use, indicate it to be an economic and quick-use tool that provides reliable and useful results for decision-making in territorial diagnosis, considering the multiple roles and values that makes riparian vegetation good environmental indicators and diagnosing main impacts and problems to propose restoration and/or mitigation measures.</t>
  </si>
  <si>
    <t>Marin, A; Gelcich, S; Castilla, JC</t>
  </si>
  <si>
    <t>Ecosystem Services and Abrupt Transformations in a Coastal Wetland Social-Ecological System: Tubul-Raqui after the 2010 Earthquake in Chile</t>
  </si>
  <si>
    <t>Natural disasters can trigger sudden transformations and move ecosystems to different states where the provision of ecosystem services is altered. These changes in ecosystem services affect local communities' well-being and challenge users' adaptation capacities. We used the ecosystem services framework to understand the impacts of abrupt transformations, in a coastal wetland, associated to a similar to 1.6 meter coseismic uplift after an 8.8 magnitude earthquake in Chile. Using mixed methods we (1) identified and prioritized ecosystem services from Tubul-Raqui wetland; (2) assessed conditions of services and human well-being before and after the earthquake; (3) investigated postcatastrophe human adaptations and responses; and (4) explored users' interests and visions about possible future social-ecological pathways. Results show spatially diversified effects of the uplift on ecosystem services, both negative and positive, representing threats and opportunities for different user groups around the wetland. The total loss of the cultivated seaweed "pelillo" is associated with the most manifest reduction in perceptions of well-being among coastal users. Adaptive capacities triggered by pre-existing livelihood portfolios generated intensification in the exploitation of less impacted or enhanced ecosystem services which could be reducing resilience. Results show that two years after the transformation there is little attempt to create untried, new beginnings in the Tubul-Raqui wetland from which user groups could evolve to a more innovative livelihood and resource management system after the shift. Although visions about the future are not homogeneous among users, common interests regarding the conservation of key services are shared. The analysis of abrupt transformations through an ecosystem services approach provides a powerful framework for the study of environmental change and associated impacts on local communities.</t>
  </si>
  <si>
    <t>10.5751/ES-05633-190122</t>
  </si>
  <si>
    <t>Carcamo, PF; Garay-Fluhmann, R; Gaymer, CF</t>
  </si>
  <si>
    <t>Opportunities and constraints of the institutional framework for the implementation of ecosystem-based management: The case of the Chilean coast</t>
  </si>
  <si>
    <t>The implementation of ecosystem-based management usually develops from existing institutional and governance arrangements in a given area. Therefore, it is necessary to analyze the institutional framework of a region or country to assess whether this framework is compatible and whether it will promote or potentially hinder the implementation of new management strategies. This paper explores the possibilities and constraints of institutional frameworks (represented by legislation) concerning the possible implementation of ecosystem-based management of the Chilean coast. We evaluated the functional fit between a conceptual ecosystem defined by stakeholders (and based on ecosystem services, threats and uses/activities) and Chilean legislation related to coastal and marine resource planning and management. First, we measured the functional fit between the defined ecosystem and legislation through a quantitative analysis based on text revision and network analysis. Second, we evaluated different management, conservation and planning instruments existing in Chilean legislation, with respect to their suitability for the implementation of ecosystem-based management. We found that Chilean legislation rarely accounts for relationships defined between the different components of the ecosystem model. We observed low functional fit potential and many gaps in legislation. However, we found that certain existing instruments in the current legislation can be used as a foundation for implementing management based on the principles and criteria of ecosystem-based management (e.g., Multiple-Use Coastal Marine Protected Areas). (C) 2013 Elsevier Ltd. All rights reserved.</t>
  </si>
  <si>
    <t>10.1016/j.ocecoaman.2013.08.003</t>
  </si>
  <si>
    <t>Coyer, JA; Hoarau, G; Kuo, J; Tronholm, A; Veldsink, J; Olsen, JL</t>
  </si>
  <si>
    <t>Phylogeny and temporal divergence of the seagrass family Zosteraceae using one nuclear and three chloroplast loci</t>
  </si>
  <si>
    <t>SYSTEMATICS AND BIODIVERSITY</t>
  </si>
  <si>
    <t>Seagrasses are among the most productive habitats in the marine realm, performing several crucial physical and biological ecosystem services. One group of seagrasses is the family Zosteraceae, which includes three to four genera and &gt;20 species inhabiting temperate waters of both the northern and southern hemisphere. Species delineation depends on the type of data used, ranging from morphological to molecular. The main goal of this study was to better understand the evolution and divergence within the family, using a broad taxon sampling (&gt;90 individuals) representing all species across the entire biogeographical range in both hemispheres and a four-locus approach (ITS1, matK, rbcL, psbA-trnH). The concatenated four-locus analysis supported earlier studies showing four genera in the family: Phyllospadix, Zostera, Nanozostera and Heterozostera. Four species were resolved within the genus Zostera, four within Nanozostera and two within Heterozostera. No distinction was revealed between H. nigracaulis (Australia) and H. chiliensis (Chile), suggesting a very recent introduction to Chile. A time-calibrated phylogeny using the rbcL gene revealed an early divergence of Zostera-Nanozostera/Heterozostera at 14.4 Ma, followed by a late Miocene radiation of Nanozostera-Heterozostera at 6.4 Ma, and the H. polychalymas-H. nigracaulis/tasmanica/chiliensis split at 2.3 Ma. Zostera asiatica diverged from other species of Zostera at 4.6 Ma. Phylogenetic analyses indicated that matK was the most informative single locus, whereas psbA-trnH (a widely used barcoding locus) was unable to resolve any entities within the Zosteraceae. A commonly used barcoding combination for plants, rbcL/matK, distinguished all genera, but was unable to resolve several species.</t>
  </si>
  <si>
    <t>10.1080/14772000.2013.821187</t>
  </si>
  <si>
    <t>Menzel, S; Kappel, CV; Broitman, BR; Micheli, F; Rosenberg, AA</t>
  </si>
  <si>
    <t>Linking human activity and ecosystem condition to inform marine ecosystem based management</t>
  </si>
  <si>
    <t>1. There is growing consensus that integrated marine management is needed. However, implementation of ecosystem-based management (EBM) faces major operational challenges, including accurately delineating the links between ecosystem components and benefits to humans, and quantifying trade-offs associated with different management decisions. 2. It is suggested using human activity level as an indicator of the benefit provided by marine ecosystems at a certain location in comparison with other locations and establishing links between human activity levels and ecological conditions. 3. This approach allows for the determination of what ecological conditions may provide the greatest human benefits and thus may be targets for management action. 4. This approach is used to investigate the link between scuba diving in the Monterey Bay area, California, USA, and different ecological characteristics of kelp forests. Diving intensity levels correlate with kelp persistence, suggesting that kelp persistence may be used as an indicator of benefits from diving and for evaluating the impact of potentially competing activities through their effects on kelp. 5. Overall, an operational definition of marine ecosystem services is provided and it is suggested that this method could be extended to a suite of different activities and systems and thus may become useful in considering trade-offs among different activities that depend upon the same ecosystem. Copyright (c) 2013 John Wiley &amp; Sons, Ltd.</t>
  </si>
  <si>
    <t>10.1002/aqc.2365</t>
  </si>
  <si>
    <t>Foxcroft, LC; Richardson, DM; Pysek, P; Genovesi, P</t>
  </si>
  <si>
    <t>Invasive Alien Plants in Protected Areas: Threats, Opportunities, and the Way Forward</t>
  </si>
  <si>
    <t>PLANT INVASIONS IN PROTECTED AREAS: PATTERNS, PROBLEMS AND CHALLENGES</t>
  </si>
  <si>
    <t>The potential threats posed by biological invasions are widely appreciated, but the state of knowledge and level of management of invasive alien plants in protected areas differs considerably across the world. Research done on nature reserves as part of the international SCOPE programme on biological invasions in the 1980s showed the vulnerability of natural or undisturbed areas to invasions. Subsequent work, including the chapters in this book, shows the serious situation regarding plant invasions that prevails in many protected areas. Many invasive plants have, or have the potential to, greatly lessen the potential of protected areas to achieve the things they were proclaimed to do - provide refugia for species, habitats and the ecosystem services that they sustain. This brief synthesis discusses some emerging insights from protected areas of varying kinds and sizes, from the Azores, Australia, Chile, East and South Africa, Europe, Galapagos, India, Mediterranean Islands, New Zealand, Pacific Islands and Hawaii, Southern Ocean Islands, United States of America and the Western Indian Ocean Islands. Work in some protected areas has led to well-developed management and policy frameworks. In others, important insights have emerged on invasion mechanisms and the impacts of invasions. Although there is awareness of invasive alien plants in most of the 135 protected areas mentioned in this volume, better and more focused actions are urgently needed. This requires, among other things, improved capacity to prevent invasions and to react promptly to new incursions, and increasing efforts to manage well-established invasive species. Research to improve the understanding of invasion dynamics is essential. Full species lists are available only for a group of well-known protected areas. Updating species lists and distribution data is crucial for successful long-term management, as are collaborative networks, research groups, volunteers, and improved accessibility to resources such as online databases. Efforts to lessen the science-management divide are especially important in protected areas. One reason is that managers are usually required to implement invasive alien plant control programmes as part of general protected area management activities, and in many cases lack the knowledge and support for effective science-based management solutions. Overcoming this barrier is not trivial and will require partnerships between local, municipal, regional and national-level organizations and international non-profit NGOs and donor organisations.</t>
  </si>
  <si>
    <t>10.1007/978-94-007-7750-7_28</t>
  </si>
  <si>
    <t>Jorquera-Jaramillo, C; Vega, JMA; Aburto, J; Martinez-Tilleria, K; Leon, MF; Perez, MA; Gaymer, CF; Squeo, FA</t>
  </si>
  <si>
    <t>Biodiversity conservation in Chile: New challenges and opportunities in terrestrial and marine coastal ecosystems</t>
  </si>
  <si>
    <t>REVISTA CHILENA DE HISTORIA NATURAL</t>
  </si>
  <si>
    <t>Biodiversity loss caused by population growth, the demand of resources and productive activities is inconsistent with the recognition of its importance. In terrestrial ecosystems, the National State System of Protected Areas (SNASPE) contains about 19 % of continental Chile. Although it does not represent all the ecosystems with endangered species, it can be supplemented by implementing new public and private protected areas (PA and PPP, respectively). The development of Marine Protected Areas (AMP) is emerging, and some strategies share conservation responsibility with local stakeholders. In Chile, a set of regulations, laws and international treaties promote different conservation opportunities in land and marine coastal ecosystems. Some of the derived challenges involve standardizing the classification of species in conservation categories according to an international Protocol and optimizing the methodologies for selecting priority conservation areas; both criteria are essential for decision-making in biodiversity conservation. Another challenge is integrating the intrinsic value of biodiversity and the ecosystem services provided for promoting a participatory culture. This would improve the effectiveness of different strategies for the protection and sustainable use of biodiversity, involving education and citizen participation from a bio-cultural perspective. Education promotes nature conservation, as people become aware of their environment. Since participation involves citizens as actors in decision-making, it promotes the effective implementation of strategies for the conservation of biodiversity.</t>
  </si>
  <si>
    <t>10.4067/S0716-078X2012000300002</t>
  </si>
  <si>
    <t>Perrings, C; Naeem, S; Ahrestani, FS; Bunker, DE; Burkill, P; Canziani, G; Elmqvist, T; Fuhrman, JA; Jaksic, FM; Kawabata, Z; Kinzig, A; Mace, GM; Mooney, H; Prieur-Richard, AH; Tschirhart, J; Weisser, W</t>
  </si>
  <si>
    <t>Ecosystem services, targets, and indicators for the conservation and sustainable use of biodiversity</t>
  </si>
  <si>
    <t>After the collective failure to achieve the Convention on Biological Diversity's (CBD's) 2010 target to substantially reduce biodiversity losses, the CBD adopted a plan composed of five strategic goals and 20 "SMART" (Specific, Measurable, Ambitious, Realistic, and Time-bound) targets, to be achieved by 2020. Here, an interdisciplinary group of scientists from DIVERSITAS - an international program that focuses on biodiversity science - evaluates these targets and considers the implications of an ecosystem-services-based approach for their implementation. We describe the functional differences between the targets corresponding to distinct strategic goals and identify the interdependency between targets. We then discuss the implications for supporting research and target indicators, and make several specific suggestions for target implementation.</t>
  </si>
  <si>
    <t>10.1890/100212</t>
  </si>
  <si>
    <t>Kull, CA; Shackleton, CM; Cunningham, PJ; Ducatillon, C; Dufour-Dror, JM; Esler, KJ; Friday, JB; Gouveia, AC; Griffin, AR; Marchante, E; Midgley, SJ; Pauchard, A; Rangan, H; Richardson, DM; Rinaudo, T; Tassin, J; Urgenson, LS; von Maltitz, GP; Zenni, RD; Zylstra, MJ</t>
  </si>
  <si>
    <t>Adoption, use and perception of Australian acacias around the world</t>
  </si>
  <si>
    <t>DIVERSITY AND DISTRIBUTIONS</t>
  </si>
  <si>
    <t>Aim To examine the different uses and perceptions of introduced Australian acacias (wattles; Acacia subgenus Phyllodineae) by rural households and communities. Location Eighteen landscape-scale case studies around the world, in Vietnam, India, Reunion, Madagascar, South Africa, Congo, Niger, Ethiopia, Israel, France, Portugal, Brazil, Chile, Dominican Republic and Hawai'i. Methods Qualitative comparison of case studies, based on questionnaire sent to network of acacia researchers. Information based on individual knowledge of local experts, published and unpublished sources. Results We propose a conceptual model to explain current uses and perceptions of introduced acacias. It highlights historically and geographically contingent processes, including economic development, environmental discourses, political context, and local or regional needs. Four main groupings of case studies were united by similar patterns: (1) poor communities benefiting from targeted agroforestry projects; (2) places where residents, generally poor, take advantage of a valuable resource already present in their landscape via plantation and/or invasion; (3) regions of small and mid-scale tree farmers participating in the forestry industry; and (4) a number of high-income communities dealing with the legacies of former or niche use of introduced acacia in a context of increased concern over biodiversity and ecosystem services. Main conclusions Economic conditions play a key role shaping acacia use. Poorer communities rely strongly on acacias (often in, or escaped from, formal plantations) for household needs and, sometimes, for income. Middle-income regions more typically host private farm investments in acacia woodlots for commercialization. Efforts at control of invasive acacias must take care to not adversely impact poor dependent communities.</t>
  </si>
  <si>
    <t>10.1111/j.1472-4642.2011.00783.x</t>
  </si>
  <si>
    <t>Luque, S; Pastur, GM; Echeverria, C; Pacha, MJ</t>
  </si>
  <si>
    <t>Overview of Biodiversity Loss in South America: A Landscape Perspective for Sustainable Forest Management and Conservation in Temperate Forests</t>
  </si>
  <si>
    <t>LANDSCAPE ECOLOGY IN FOREST MANAGEMENT AND CONSERVATION: CHALLENGES AND SOLUTIONS FOR GLOBAL CHANGE</t>
  </si>
  <si>
    <t>South American forests contain a large fraction of the world's biodiversity, but it is obvious that if current trends of deforestation continue unchanged over the next decades, native forests will decline to an unacceptable levels. A landscape perspective to sustainable forest management and conservation provides a holistic framework to build up future research and tools towards an adaptive forest management approach to preserve forest biodiversity value while promoting the sustainable use of these forests. In this chapter we stress the importance of a landscape ecology perspective towards managing forests. We focus mainly on the temperate forests of Argentina and Chile, but within a broader framework of other forests in the South American region. An overview of threats to native forests is presented, and then new perspectives of conservation and management alternatives are analyzed. Our aim is to provide specific examples where a landscape ecology holistic approach contributes to integrating biodiversity value with the need for forestry activities, and provide insights into forest conservation and management initiatives, comparing traditional and timber-oriented management with new emerging approaches, including contributions of a landscape ecology perspective.</t>
  </si>
  <si>
    <t>Iriarte, JL; Gonzalez, HE; Nahuelhual, L</t>
  </si>
  <si>
    <t>Patagonian Fjord Ecosystems in Southern Chile as a Highly Vulnerable Region: Problems and Needs</t>
  </si>
  <si>
    <t>Southern Chile encompasses one of the most extensive fjord regions of the world, the Patagonia, currently exposed to natural and anthropogenic perturbations. These fjord ecosystems provide important services to humans, which have not been adequately measured and valued. As a consequence, ecosystem services are commonly ignored in public policy design and in the evaluation of development projects. Here we tackle questions that are highly relevant for the nation's development, namely (1) understanding fjord functioning, and (2) developing management strategies based on ecosystem services, in order to secure simultaneous and adequate use of these ecosystems which area influenced by ecological (e.g., biogeochemical) and productive (e.g., aquaculture, fisheries) processes. We also seek to strengthen the analysis of fjord ecosystem value from the economical (including coastal zoning), socio-cultural, institutional, and governmental points of view. In addition, the investigation of current and future effects of climate change on this large region offers a unique opportunity to understand the social and economic consequences of a global phenomenon at local to regional scales. Biogeochemical and socio-economic models will be used to simulate future scenarios under a gamut of management options.</t>
  </si>
  <si>
    <t>10.1007/s13280-010-0049-9</t>
  </si>
  <si>
    <t>Perrings, C; Naeem, S; Ahrestani, F; Bunker, DE; Burkill, P; Canziani, G; Elmqvist, T; Ferrati, R; Fuhrman, JA; Jaksic, F; Kawabata, Z; Kinzig, A; Mace, GM; Milano, F; Mooney, H; Prieur-Richard, AH; Tschirhart, J; Weisser, W</t>
  </si>
  <si>
    <t>Ecosystem Services for 2020</t>
  </si>
  <si>
    <t>10.1126/science.1196431</t>
  </si>
  <si>
    <t>Gelcich, S; Hughes, TP; Olsson, P; Folke, C; Defeo, O; Fernandez, M; Foale, S; Gunderson, LH; Rodriguez-Sickert, C; Scheffer, M; Steneck, RS; Castilla, JC</t>
  </si>
  <si>
    <t>Navigating transformations in governance of Chilean marine coastal resources</t>
  </si>
  <si>
    <t>Marine ecosystems are in decline. New transformational changes in governance are urgently required to cope with overfishing, pollution, global changes, and other drivers of degradation. Here we explore social, political, and ecological aspects of a transformation in governance of Chile's coastal marine resources, from 1980 to today. Critical elements in the initial preparatory phase of the transformation were (i) recognition of the depletion of resource stocks, (ii) scientific knowledge on the ecology and resilience of targeted species and their role in ecosystem dynamics, and (iii) demonstration-scale experimental trials, building on smaller-scale scientific experiments, which identified new management pathways. The trials improved cooperation among scientists and fishers, integrating knowledge and establishing trust. Political turbulence and resource stock collapse provided a window of opportunity that triggered the transformation, supported by new enabling legislation. Essential elements to navigate this transformation were the ability to network knowledge from the local level to influence the decision-making processes at the national level, and a preexisting social network of fishers that provided political leverage through a national confederation of artisanal fishing collectives. The resultant governance scheme includes a revolutionary national system of marine tenure that allocates user rights and responsibilities to fisher collectives. Although fine tuning is necessary to build resilience of this new regime, this transformation has improved the sustainability of the interconnected social-ecological system. Our analysis of how this transformation unfolded provides insights into how the Chilean system could be further developed and identifies generalized pathways for improved governance of marine resources around the world.</t>
  </si>
  <si>
    <t>10.1073/pnas.1012021107</t>
  </si>
  <si>
    <t>Lara, A; Little, C; Urrutia, R; McPhee, J; Alvarez-Garreton, C; Oyarzun, C; Soto, D; Donoso, P; Nahuelhual, L; Pino, M; Arismendi, I</t>
  </si>
  <si>
    <t>Assessment of ecosystem services as an opportunity for the conservation and management of native forests in Chile</t>
  </si>
  <si>
    <t>This paper quantifies two important native forest ecosystem services in southern Chile: water supply and recreational fishing opportunities. We analyzed streamflow in relation to forest cover in six watersheds located in the Valdivian Coastal Range (39 degrees 50'-40 degrees 05'S), the effect of forest management on streamflow in two watersheds in the Valdivian Andes (600-650 m of elevation; 39 degrees 37'S), and fish abundance as a function of forest cover in 17 watersheds located in the Coastal Range and the Central Depression (39 degrees 50'-42 degrees 30'S). We found that the annual direct runoff coefficient (quickflow/precipitation) and total streamflow/precipitation in the dry summer season were positively correlated with native forest cover in the watershed (R-2 = 0.67 and 0.76; *P = 0.045 and 0.027, respectively) during four years of observations. Conversely, a negative correlation was found between summer runoff coefficients (total streamflow/precipitation) and cover of Eucalyptus spp. and Pinus radiata plantations (R-2 = 0.84; *P = 0.010). We estimated a mean increase of 14.1% in total summer streamflow for every 10% increase in native forest cover in the watershed. The analysis of streamflow changes between two paired watersheds dominated by native secondary Nothofagus stands, one thinned with 35% of basal area removal and a control, showed that the former had a 40% increase during summer (four years of observations). The best correlation between fish abundance and forest cover was found between trout abundance (%) and secondary native forest area in 1000 m x 60 m stream buffers (R2 = 0.65, ***P &lt; 0.0001). We estimated a 14.6% increase in trout abundance for every 10% increase of native forest cover in these buffers. Similar approaches to quantify forest ecosystem services could be used elsewhere and provide useful information for policy and decision-making regarding forest conservation and management. (C) 2009 Elsevier B.V. All rights reserved.</t>
  </si>
  <si>
    <t>10.1016/j.foreco.2009.01.004</t>
  </si>
  <si>
    <t>Little, C; Lara, A; McPhee, J; Urrutia, R</t>
  </si>
  <si>
    <t>Revealing the impact of forest exotic plantations on water yield in large scale watersheds in South-Central Chile</t>
  </si>
  <si>
    <t>JOURNAL OF HYDROLOGY</t>
  </si>
  <si>
    <t>Land-use and forest cover change play important roles in socio-economic processes and have been linked with water supply and other ecosystem services in various regions of the world. Water yield from watersheds is a major ecosystem service for human activities but has been dramatically altered by landscape management superimposed on climatic variability and change. Many studies from different regions of the world have documented that in small watersheds (&lt;100 ha) fast-growing forest plantations reduce water yield. Nevertheless, these effects have not been adequately documented in large watersheds &gt;10,000 ha. In this paper, we examine the temporal variation of the residuals between best-fit precipitation-runoff relationships and instrumental streamflow records for two large watersheds (Purapel en Nirivilo, PNN and Cauquenes en el Arrayan, CQA) located in the Mediterranean-climate coastal range of South-Central Chile. In these watersheds, high resolution satellite imagery shows a decline in native forest cover from 52.3% to 14.2% for PPN and 36.1% to 8.1% in CQA, between 1975 and 2000. Conversely, in the same period the percentage area covered by forest plantations, mainly Pinus radiata, increased from 12% to 55% in PPN, and 4.7% to 42% in CQA. We observed a decreasing trend in summer runoff residuals regressed against annual precipitation in the same period, with slopes significantly different from zero for PPN (p = 0.035) and CQA (p = 0.008). We interpreted this pattern as an evidence of change in the hydrological regime in these watersheds as a consequence of forest cover and land-use changes. From a reanalysis of the observed data we estimate a decrease in runoff from 13.1 to 7.5 mm/summer for PPN and from 7.3 to 5 mm/summer for CQA, refer to the period 1991-2000 compared to 1981-1990. Multiple regression analyses of annual and seasonal flows show that besides precipitation, percentage-cover of forest plantations is a statistically significant predictor of summer flow with a partial negative correlation of -0.45 and -0.44 for PPN and CQA, respectively, p &lt; 0.05. This study clearly shows the important effect that land-use change can have on water yield and to our knowledge this is the first study documenting the decrease in summer runoff in a landscape where native forest cover has dramatically declined and forest exotic plantations have expanded. Similar methods could be used elsewhere to inform policy and decision-making regarding forest and land-use planning. (C) 2009 Elsevier B.V. All rights reserved.</t>
  </si>
  <si>
    <t>10.1016/j.jhydrol.2009.06.011</t>
  </si>
  <si>
    <t>McClanahan, TR; Castilla, JC; White, AT; Defeo, O</t>
  </si>
  <si>
    <t>Healing small-scale fisheries by facilitating complex socio-ecological systems</t>
  </si>
  <si>
    <t>The current global fisheries crises have immense implications for the health and viability of animal populations, as well as the ecosystems and habitats that support this biodiversity. These crises have provoked a wide variety of management solutions and alternatives that are closely aligned with other small-scale resource extraction conservation approaches, but have been analyzed separately from the common-pool resource management literature. We summarize findings from an analysis of progressive small-scale fisheries worldwide and find that solutions arise from a historical trial and error management process as problems become dire. We find high success in the social organization and regulation of resources among these progressive fisheries but poor evidence for improved ecosystems. Based on evidence provided by the most progressive fisheries, we suggest a change in policy towards the management of small-scale fisheries. This change includes four major avenues of problem solving that focus on facilitating socio-ecological processes rather than primarily promoting a high level of quantitative science and implementing findings, technological concepts, or tools. Adoption is often culturally and context specific and, therefore, the above often have poor success when not socially integrated. We encourage facilitating and catalyzing local-level adoption of rules that create limits to appropriation and technology, since it is increasingly recognized that such limits are key solutions to the threats. This will be achieved if policy and actions (1) encourage professionalism (formation of "societies", setting standards, certification, self-policing, appropriate technology, etc.), (2) create forums where all opinions about solutions, the status of targeted species, and environmental requirements are represented, (3) promote social rules that consider the realities and limits of the households and local social economy, and (4) craft solutions tailored to the specific and agreed upon diagnoses. We predict that as this socio-ecological process matures, it will also increase the inclusiveness of resource management goals to include non-use factors, such as biodiversity and other ecosystem services, which are still poorly evaluated and managed in even the most progressive small-scale fisheries.</t>
  </si>
  <si>
    <t>10.1007/s11160-008-9088-8</t>
  </si>
  <si>
    <t>Medina-Vogel, G; Gonzalez-Lagos, C</t>
  </si>
  <si>
    <t>Habitat use and diet of endangered southern river otter Lontra provocax in a predominantly palustrine wetland in Chile</t>
  </si>
  <si>
    <t>WILDLIFE BIOLOGY</t>
  </si>
  <si>
    <t>The southern river otter Lontra provocax is an endangered species. It has a patchy distribution in southern Chile and Argentina, inhabiting both freshwater and marine habitats. While most studies of their diet and habitat use have been carried out in freshwater habitats, our study is the first one on these aspects in a predominantly palustrine wetland. In southern Chile, the Boroa wetland may be the only wetland with southern river otters and five different subsystems: palustrine open water, swamp forest, seasonal and permanent marshes, and riverine associated with open farm fields. We studied these five different subsystems during April 2003 - May 2004, and collected and analysed 194 spraints in order to assess the effect of rainfall and subsystems on the diet and sprainting behaviour of southern river otter. The river otter's diet primarily consisted of crustaceans; however, rainfall and wetland subsystems influenced the frequency of fish and especially amphibians in the spraints collected. This is the first study documenting the helmeted water toad Caudiverbera caudiverbera as a prey of southern river otter. Southern river otter visited latrines located within the swamp forest more frequently, as this subsystem may provide refuge for latrines and dens as well as an important supplementary feeding resource. Our study provides insights into the role of coastal wetlands in predation processes, and highlights the importance of ecosystem services derived from wetland for biodiversity conservation. However, it is of concern that these wetlands are increasingly affected by drainage for agriculture and other landscape changes in southern Chile.</t>
  </si>
  <si>
    <t>10.2981/0909-6396(2008)14[211:HUADOE]2.0.CO;2</t>
  </si>
  <si>
    <t>Soto, D; Jara, F</t>
  </si>
  <si>
    <t>Using natural ecosystem services to diminish salmon-farming footprints in southern Chile</t>
  </si>
  <si>
    <t>ECOLOGICAL AND GENETIC IMPLICATIONS OF AQUACULTURE ACTIVITIES</t>
  </si>
  <si>
    <t>Through field observations and a compilation of several manipulative and mensurative experiments carried out in freshwater and marine ecosystems in southern Chile, we here provide alternatives for using natural ecosystem services to diminish salmon-farming ecological footprints. In freshwater lakes, where early stages of salmon growth are completed, the high filter-feeding rate of the native bivalve, Diplodon chilensis, can significantly reduce the effect of salmon farming by maintaining oligo-trophic conditions. The constant movements of D. chilensis on the bottom sediment substrate generate enough bioturbation to reduce the impact of nutrient accumulation (nitrogen and phosphorus) due to salmon farming. We documented a similar mitigating effect in marine mussel (Aulacomya ater) beds, on rocky substrates in the channels and fjords where salmon are grown in pens. There is an additional benefit in such cases because A. ater is a valuable commercial resource. Artificial reefs, both in lakes and the inner sea, provide refuges for crustaceans and fish. In particular, these artificial structures enhance juvenile recruitment of invertebrates and fish. In freshwater ecosystems, native endemic crustaceans (crabs [Aegla sp.] and crayfish [Samastacus spinifrons]) are capable of processing excess food deposited on the bottom from salmon pens. Marine crabs (Cancer edwardsi) perform a similar ecological role under salmon pens in the inner sea. In summary, artificial reefs provide a way to link salmon farming with bottom heterogeneity and thus reduce the impacts of the salmon farms by facilitating the incorporation of organic matter into benthic productivity. Excess food is utilized around salmon-farm pens by both native fish and escaped salmon. These fishes, in turn, are prime targets for sport fishing, which, if managed in an appropriate way, could become an effective way to remove assimilated nutrients and organic matter via the removal of fish, which are at the top of the food web. This practice would have the additional benefit of removing salmon that have escaped from culture pens, particularly if the fishery was conducted around the pens.</t>
  </si>
  <si>
    <t xml:space="preserve">Research capability gaps hinder understanding of the impact of climate change on ecosystem services in the Latin American Pacific coast </t>
  </si>
  <si>
    <t>*corresponding author. Carretera Ensenada - Tijuana 3918, Ensenada, Baja California, 22860  Mexico, tel: +52 646 1750500; leca@cicese</t>
  </si>
  <si>
    <t xml:space="preserve">Researchers in full-time equivalents per 1 million population is the number of researchers (measured in full-time equivalence) in a national territory or region, expressed as a proportion of a population of 1 million in the national territory or region during a given year.  
Researchers are professionals engaged in the conception or creation of new knowledge, products, processes, methods and systems and also in the management of the projects concerned.
Full-time equivalent (FTE) data are a measure of the actual volume of human resources devoted to R&amp;D and are especially useful for international comparisons. One FTE may be thought of as one person-year. In other words, 1 FTE is equal to 1 person working full-time on R&amp;D for a period of 1 year, or more persons working part-time or for a shorter period, corresponding to one person-year. Thus, a person who normally spends 30% of professional time on R&amp;D and the rest on other activities (such as teaching, university administration and student counselling) should be considered as 0.3 FTE. Similarly, if a full-time R&amp;D worker is employed at an R&amp;D unit for only six months, this results in an FTE of 0.5.
Total population is the total of all persons present (de facto population) in a national territory or region as of 1 July of the reference year. (UN Population Division)
</t>
  </si>
  <si>
    <t>Gross Domestic Product (GDP), a widely used indicator, refers to the total gross value added by all resident producers in the economy. Growth in the economy is measured by the change in GDP at constant price.</t>
  </si>
  <si>
    <t>The HDI was created to emphasize that people and their capabilities should be the ultimate criteria for assessing the development of a country, not economic growth alone. The HDI can also be used to question national policy choices, asking how two countries with the same level of GNI per capita can end up with different human development outcomes. These contrasts can stimulate debate about government policy priorities.
The Human Development Index (HDI) is a summary measure of average achievement in key dimensions of human development: a long and healthy life, being knowledgeable and have a decent standard of living. The HDI is the geometric mean of normalized indices for each of the three dimensions.</t>
  </si>
  <si>
    <t>The Human Capital Index (HCI) database provides data at the country level for each of the components of the Human Capital Index as well as for the overall index, disaggregated by gender. The index measures the amount of human capital that a child born today can expect to attain by age 18, given the risks of poor health and poor education that prevail in the country where she lives. It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t>
  </si>
  <si>
    <t>GNI per capita (formerly GNP per capita) is the gross national income, converted to U.S. dollars using the World Bank Atlas method, divided by the midyear population. GNI is the sum of value added by all resident producers plus any product taxes (less subsidies) not included in the valuation of output plus net receipts of primary income (compensation of employees and property income) from abroad. GNI, calculated in national currency, is usually converted to U.S. dollars at official exchange rates for comparisons across economies, although an alternative rate is used when the official exchange rate is judged to diverge by an exceptionally large margin from the rate actually applied in international transactions.</t>
  </si>
  <si>
    <t>Sea level rise (SLR) is the sum of oceanic thermal expansion, ice melt from glaciers and small ice sheets, melt and ice loss from Greenland and Antarctica, and changes in terrestrial water storage. SLR is accelerating in response to climate change and is producing significant impacts already being felt by coastal ecosystems and communities. SLR and other oceanic climate change will result in salinization, flooding and erosion and affect human and ecological systems, including health, heritage, freshwater, biodiversity, agriculture, fisheries and other services. Increased heat in the upper layers of the ocean is also driving more intense storms and greater rates of inundation, which, together with SLR, are already driving significant impacts to sensitive coastal and low-lying areas. By the end of the 21st century, it is very likely that sea level will rise in more than about 95% of the ocean area and about 70% of the coastlines worldwide are projected to experience a sea level change within ±20% of the global mean (IPCC Global Warming of 1.5 °C Report, 2018).</t>
  </si>
  <si>
    <t>Ca</t>
  </si>
  <si>
    <t>Gedan, KB; Silliman, BR; Bertness, MD</t>
  </si>
  <si>
    <t>Centuries of Human-Driven Change in Salt Marsh Ecosystems</t>
  </si>
  <si>
    <t>ANNUAL REVIEW OF MARINE SCIENCE</t>
  </si>
  <si>
    <t>Salt marshes are among the most abundant, fertile, and accessible coastal habitats on earth, and they provide more ecosystem services to coastal populations than any other environment. Since the Middle Ages, humans have manipulated salt marshes at a grand scale, altering species composition, distribution, and ecosystem function. Here, we review historic and contemporary human activities in marsh ecosystems-exploitation oil of plant products; conversion to farmland, salt works, and urban land; introduction of non-native species; alteration of coastal hydrology; and metal and nutrient pollution. Unexpectedly, diverse types of impacts can have a similar consequence, turning salt marsh food webs upside down, dramatically increasing top down control. Of the various impacts, invasive species, runaway consumer effects, and sea level rise represent the greatest threats to silt marsh ecosystems. We conclude that the best way to protect salt marshes and the services they provide is through the integrated approach of ecosystem-based management.</t>
  </si>
  <si>
    <t>10.1146/annurev.marine.010908.163930</t>
  </si>
  <si>
    <t>Behera, P; Mohapatra, M; Adhya, TK; Suar, M; Pattnaik, AK; Rastogi, G</t>
  </si>
  <si>
    <t>Structural and metabolic diversity of rhizosphere microbial communities of Phragmites karka in a tropical coastal lagoon</t>
  </si>
  <si>
    <t>APPLIED SOIL ECOLOGY</t>
  </si>
  <si>
    <t>The structural and metabolic diversity of rhizosphere microbial communities of Phragmites karka, a perennial reed, was examined through high-throughput sequencing of 16S rRNA genes, taxonomic-to-metabolic mapping, and the BIOLOG (R) community level physiological profiling. Rhizosphere sediments were collected from P. karka stands along the shoreline of Chilika Lagoon during the year 2014-2015. At the genus level, bacterial communities were largely composed of Thiobacillus, Methylotenera, Bacillus, Steroidobacter and Escherichia/Shigella whereas Methanomassiliicoccus was one of the most abundant genus in the archaeal communities. In general, rhizosphere communities of samples from the same locations were more similar in their composition than from other sites. Salinity played an important role in driving the community composition along with 'rhizosphere effect'. Carbon substrate utilization profiles of rhizosphere communities were highly diverse and the highest utilization was recorded in wells containing tween 40 (polymer), D-mannitol (carbohydrates), L-asparagine (amino acids), 4-hydroxybenzoic acid (phenols), putrescine (amines), and D-galacturonic acid (carboxylic acids). Of these, L-asparagine and D-mannitol were preferentially utilized by all rhizosphere communities. Metabolic mapping suggested that rhizosphere microbial communities could play a critical role in maintaining the ecological health of coastal wetlands through cycling of carbon, nitrogen, and sulfur, and degradation of hydrocarbon and xenobiotic compounds. Overall, this study demonstrated a high variability in the community structure and carbon metabolic profiles of rhizosphere communities of P. karka and suggested that nutrient cycling related ecosystem services that are mediated by the rhizosphere microbial communities of reeds must be included in the management and conservation plan of wetlands.</t>
  </si>
  <si>
    <t>10.1016/j.apsoil.2017.12.023</t>
  </si>
  <si>
    <t>Wittyngham, SS; Moderan, J; Boyer, KE</t>
  </si>
  <si>
    <t>Temperature and salinity effects on submerged aquatic vegetation traits and susceptibility to grazing</t>
  </si>
  <si>
    <t>Submerged macrophyte vegetation provides valuable ecosystem services, but climate- and management-driven changes may alter plant traits in unexpected and interactive ways. Further, such changes in plant traits may influence herbivore response, with feedback to bed characteristics. We manipulated temperature (20, 25, 30 degrees C) and salinity (0, 6, 12) in mesocosms to simulate current and predicted scenarios for the San Francisco Bay area. We measured traits of Stuckenia pectinata (sago pondweed) and subsequent effects on invertebrate (amphipod, Ampithoe valida) grazing. Counter to predictions, higher temperatures tended to have positive effects on plant traits (leaf area, aboveground biomass, nitrogen [N], phosphorus [P], protein, and total phenolic content). Also, unexpectedly, the highest salinity treatment had few negative effects except when temperature was coolest; L e., 20 degrees C and a salinity of 12 led to decreased carbon [C], N, P, protein, phenolic concentrations, and aboveground biomass. Conversely, the highest salinity (12) at the highest temperature (30 degrees C) produced the highest leaf N and P, and plants from this treatment suffered most from herbivory. Consumption rates significantly increased with lower leaf fiber and higher total leaf N and protein content; i.e., plants with more nutritious leaves and less structural defense were consumed most. Climate change is expected to increase both salinity and temperature, but manipulation of freshwater supply could lead to decreased salinity. The range of responses in S. pectinata traits and invertebrate grazing shown by our results imply that the specific combination and magnitude of human influences will differentially shape these submerged macrophyte beds and their functions.</t>
  </si>
  <si>
    <t>10.1016/j.aquabot.2019.05.004</t>
  </si>
  <si>
    <t>Nelson, EH; Hogg, BN; Mills, NJ; Daane, KM</t>
  </si>
  <si>
    <t>Syrphid flies suppress lettuce aphids</t>
  </si>
  <si>
    <t>BIOCONTROL</t>
  </si>
  <si>
    <t>Syrphid flies are abundant in lettuce fields, where their larvae are key predators of aphids. However, the presence of predators in the field does not always result in economically significant levels of prey suppression. Even when predators are numerous, their effects on prey population dynamics may be variable. Over a two year period we surveyed lettuce fields in coastal California, USA to test whether syrphid flies are capable of colonizing fields with aphids and suppressing aphid population growth. The survey showed that female syrphids oviposited more eggs at locations with more aphids, and that greater numbers of syrphid larvae resulted in lower rates of increase in the aphid populations. We also directly manipulated syrphid densities by adding syrphid eggs to uncaged lettuce plants, and these syrphid additions resulted in lower aphid population growth. This research shows that syrphid flies have the ability to suppress aphid populations in lettuce fields.</t>
  </si>
  <si>
    <t>10.1007/s10526-012-9457-z</t>
  </si>
  <si>
    <t>Hernandez, RR; Knudsen, K</t>
  </si>
  <si>
    <t>Late-successional biological soil crusts in a biodiversity hotspot: an example of congruency in species richness</t>
  </si>
  <si>
    <t>Understanding the biodiversity of functionally important communities in Earth's ecosystems is vital in the apportionment of limited ecosystem management funds and efforts. In southern California shrublands, which lie in a global biodiversity hotspot, biological soil crusts (BSCs) confer critical ecosystem services; however, their biodiversity remains unknown. In this study, six sites (n = 4 each, 25 m(2)) were established along a mediterranean shrubland environmental gradient in southern California. Here, the biodiversity of all BSC-forming lichens and bryophytes was evaluated, related to environmental traits along the gradient, and compared to species richness among North American ecosystems supporting BSCs (data from previous studies). In total, 59 BSC-forming lichens and bryophytes were observed, including the very rare Sarcogyne crustacea, a rare moss, and five endemic lichen species. Over half (61%) of the species observed were found at a single site. Along the gradient, species evenness of late-successional BSC was related to dew point and elevation, and both evenness and richness were related to distance to coast. Using an ordination analysis, five distinct late-successional BSC communities were identified: Riversidian, Spike moss, Casperian, Alisian, and Lagunian. Twenty-five lichens and 19 bryophytes are newly reported for North American BSC-forming organisms, now comprising similar to 1/2 of the North American total. BSCs in North American hot and cold deserts were approximately 4.0 and 2.4 times less species rich than BSCs found in southern California shrublands, respectively. Given the anthropogenic impacts on quality and distribution of California mediterranean shrublands, our results show that these sites represent important refugia of BSC species in this globally important region.</t>
  </si>
  <si>
    <t>10.1007/s10531-012-0236-z</t>
  </si>
  <si>
    <t>Stanford, B; Zavaleta, E; Millard-Ball, A</t>
  </si>
  <si>
    <t>Where and why does restoration happen? Ecological and sociopolitical influences on stream restoration in coastal California</t>
  </si>
  <si>
    <t>The distribution of conservation effort on the landscape is affected by both ecological and social priorities and constraints. Together these influences can result in bias towards certain types of ecological or human communities. We evaluate the distribution of restoration projects on the California Central Coast, USA, to evaluate sociopolitical and biophysical influences on the type and distribution of one type of conservation effort. We compiled data on 699 sites with publicly funded stream restoration and management projects completed in the past 30 years and the biophysical and sociopolitical characteristics of the 310 sub-catchments in our study area. Our database contains three categories of stream projects: ecological restoration to benefit natural ecosystems, human-oriented projects to enhance ecosystem services, and data collection projects for planning and monitoring. Both ecological and human-oriented restoration efforts were clustered near the coastline. Stream activities of all kinds were highest in sub-catchments with water quality impairment, high population density, high pro-environmental voting, and a highly educated, wealthy, non-Hispanic white population. Ecological restoration and data collection were also greater in catchments with higher native fish richness. Our findings indicate that restoration activity is aligned with, and perhaps responding to, ecological need, and that restoration efforts are concentrated near human population centers and restoration organizations. Disparities in conservation effort by income, race, and education are concerning and should be evaluated in more depth and in other regions.</t>
  </si>
  <si>
    <t>10.1016/j.biocon.2018.03.016</t>
  </si>
  <si>
    <t>Halpern, BS; White, C; Lester, SE; Costello, C; Gaines, SD</t>
  </si>
  <si>
    <t>Using portfolio theory to assess tradeoffs between return from natural capital and social equity across space</t>
  </si>
  <si>
    <t>Spatial variance in returns from natural resources, driven by resource dynamics and regulations, can have strong consequences for equitable delivery of value to individuals and communities. Yet resource management models implicitly weight returns equally across space, even when space is explicitly included in model dynamics and policy. Here we translate financial portfolio theory from the temporal to spatial realm and use it to quantify the inherent tradeoff between resource returns and social equity, defined as a more uniform distribution of resource value across space. We illustrate this approach with a marine case study of the Channel Islands, California, USA. Depending on the spatial distribution of resources, increasing spatial equity requires nonlinear reductions in resource returns. Realistic management options, such as effort-based fisheries regulations or marine protected areas, increase or reduce this tradeoff, respectively. We also quantify two critical advantages of portfolio approaches to management: they improve outcomes by avoiding false expectations and increase either resource return or social equity while maintaining the other. (C) 2011 Elsevier Ltd. All rights reserved.</t>
  </si>
  <si>
    <t>10.1016/j.biocon.2011.01.019</t>
  </si>
  <si>
    <t>Lester, SE; McLeod, KL; Tallis, H; Ruckelshaus, M; Halpern, BS; Levin, PS; Chavez, FP; Pomeroy, C; McCay, BJ; Costello, C; Gaines, SD; Mace, AJ; Barth, JA; Fluharty, DL; Parrish, JK</t>
  </si>
  <si>
    <t>Science in support of ecosystem-based management for the US West Coast and beyond</t>
  </si>
  <si>
    <t>Declining ocean health, increasing human demands on marine ecosystems, and a history of management focused on individual activities, species or sectors has led to calls for more comprehensive, integrated management that considers entire coupled social-ecological systems. This transition to ecosystem-based management (EBM) for the oceans will certainly face a number of hurdles, and many practitioners struggle with how to move forward with EBM. In this paper, we assess whether the necessary science exists to support EBM. Specifically, we evaluate the state of the social and natural sciences for three research areas that are critical to EBM: (1) ecosystem services, (2) cumulative impacts, and (3) ecosystem variability and change. For each of the three research areas, we describe its importance to EBM and assess existing and emerging information and application of this knowledge, focusing on the US West Coast. We conclude that available science is not the bottleneck for moving forward with comprehensive EBM for this region, although we highlight important remaining knowledge gaps, particularly within the social sciences. Given imperfect and uncertain knowledge, EBM calls for an adaptive management approach, starting with readily available information, and continuously adapting as new information emerges. This synthesis can serve as a basis for comparison for other regions; it provides guidance for organizing information in support of EBM and outlines many novel and broadly applicable scientific approaches. (C) 2009 Elsevier Ltd. All rights reserved.</t>
  </si>
  <si>
    <t>10.1016/j.biocon.2009.11.021</t>
  </si>
  <si>
    <t>Frago, E; Pujade-Villar, J; Guara, M; Selfa, J</t>
  </si>
  <si>
    <t>Hyperparasitism and seasonal patterns of parasitism as potential causes of low top-down control in Euproctis chrysorrhoea L. (Lymantriidae)</t>
  </si>
  <si>
    <t>BIOLOGICAL CONTROL</t>
  </si>
  <si>
    <t>Pest suppression is an important ecosystem service provided by biodiversity, though antagonistic interactions may jeopardize its impact on pest suppression. Hyperparasitoids may release herbivore populations from natural enemy pressure and lead to outbreaks directly due to parasitism as well as indirect through behavioural interference. In a previous study we reported that in native populations of Euproctis chrysorrhoea L. (Lymantriidae) primary parasitism was very low and outbreaks were more likely in coastal habitats than inland. Here we hypothesise that hyperparasitoids are the underlying cause of such patterns by reporting data on direct hyperparasitism rates as well as seasonal patterns of parasitoid attack. Of the 17 primary parasitoids attacking E. chrysorrhoea, three were found to be hyperparasitized. Hyperparasitoids attack the most important E. chrysorrhoea primary parasitoids which may explain the pattern of moth density in some habitats. Seasonal patterns of parasitoids attack and flight also help to understand antagonistic interactions among E. chrysorrhoea parasitoids. We discuss the implications of our work in the context of pest control in diverse ecosystems. (C) 2011 Elsevier Inc. All rights reserved.</t>
  </si>
  <si>
    <t>10.1016/j.biocontrol.2011.11.013</t>
  </si>
  <si>
    <t>Gillespie, M; Wratten, S; Sedcole, R; Colfer, R</t>
  </si>
  <si>
    <t>Manipulating floral resources dispersion for hoverflies (Diptera: Syrphidae) in a California lettuce agro-ecosystem</t>
  </si>
  <si>
    <t>Conservation biological control as a low-input method of pest management is unlikely to be universally adopted until easily deployable protocols are developed and targeted at farmers. However, critical questions remain concerning maximizing the efficacy of these pest management methods. For example, managing the currant-lettuce aphid on Californian organic lettuce farms currently relies on the presence of hoverfly species with aphidophagous larvae. Although floral resources are planted by the grower to provide food for adult hoverflies, little is known about how much and where floral resources should be provided. In this study, such a grower-initiated field design that is not based on published research is tested. The strips of sweet alyssum planted by the grower at 48 m intervals within organic romaine lettuce fields were covered with agricultural frost cover to effectively double the distance between floral strips. Data collection, including egg, larvae and aphid counts, visual censuses of adult flies as well as pan trapping, were conducted before, during and after the application of the covers to establish the effect of changing the dispersion of floral resources. While the period of the row-cover manipulation was too short to establish an effect on egg, aphid and larval numbers, visual counts of adult hoverflies suggested that they reacted rapidly to the change in the local environment when the covers were applied and when they were removed. However, there was evidence to suggest that despite apparent aggregation in visual counts, hoverflies uniformly dispersed throughout the crop, regardless of the presence of covers, suggesting that floral resource provision could be reduced in this system. (C) 2011 Elsevier Inc. All rights reserved.</t>
  </si>
  <si>
    <t>10.1016/j.biocontrol.2011.07.010</t>
  </si>
  <si>
    <t>Geraldi, NR; Smyth, AR; Piehler, MF; Peterson, CH</t>
  </si>
  <si>
    <t>Artificial substrates enhance non-native macroalga and N-2 production</t>
  </si>
  <si>
    <t>BIOLOGICAL INVASIONS</t>
  </si>
  <si>
    <t>The introduction of non-native species occurs within a context of other anthropogenic impacts: thus a holistic approach is needed to understand interactive effects. Installation of shoreline protection structures is increasing in response to rising sea levels and increasing frequency of intense storms. Shoreline hardening structures can facilitate establishment of non-native species with multiple potential consequences. We measured abundances of both native and non-native Codium, a green macroalga, on natural hard substrates (oyster reefs) and artificial substrates (bulkheads and revetments) in two estuaries and assessed the effects of each Codium species on nitrogen fixation and net N-2 fluxes. Native C. decorticatum was the most abundant (86 %) Codium on oyster reefs, while exotic C. fragile dominated (99 %) artificial substrates. N-2 production via denitrification was greater than nitrogen fixation for both species and the net N-2 production associated with non-native C. fragile was greater than with native C. decorticatum. Comparing our results with surveys conducted in the 1940s before C. fragile had invaded, indicates that non-native Codium has outcompeted native Codium on artificial substrates, but that natural substrate provided by oyster reefs remains a refuge for native Codium. Although shoreline hardening with artificial structures can reduce ecosystem services provided by coastal marsh and other habitats, an unexpected beneficial consequence was the N-2 production associated with the non-native Codium, which has the potential to mitigate anthropogenic nutrient loading. Our results illustrate that the interaction between multiple anthropogenic impacts can be positive, and indicate that non-ephemeral macroalgae could be an overlooked component in nitrogen removal from marine ecosystems by enhancing denitrification.</t>
  </si>
  <si>
    <t>10.1007/s10530-013-0629-2</t>
  </si>
  <si>
    <t>Koenig, WD; Knops, JMH; Carmen, WJ; Pesendorfer, MB; Dickinson, JL</t>
  </si>
  <si>
    <t>Effects of mistletoe (Phoradendron villosum) on California oaks</t>
  </si>
  <si>
    <t>BIOLOGY LETTERS</t>
  </si>
  <si>
    <t>Mistletoes are a widespread group of plants often considered to be hemiparasitic, having detrimental effects on growth and survival of their hosts. We studied the effects of the Pacific mistletoe, Phoradendron villosum, a member of a largely autotrophic genus, on three species of deciduous California oaks. We found no effects of mistletoe presence on radial growth or survivorship and detected a significant positive relationship between mistletoe and acorn production. This latter result is potentially explained by the tendency of P. villosum to be present on larger trees growing in nitrogen-rich soils or, alternatively, by a preference for healthy, acorn-producing trees by birds that potentially disperse mistletoe. Our results indicate that the negative consequences of Phoradendron presence on their hosts are negligible-this species resembles an epiphyte more than a parasite-and outweighed by the important ecosystem services mistletoe provides.</t>
  </si>
  <si>
    <t>10.1098/rsbl.2018.0240</t>
  </si>
  <si>
    <t>Duffy, JE; Amaral-Zettler, LA; Fautin, DG; Paulay, G; Rynearson, TA; Sosik, HM; Stachowicz, JJ</t>
  </si>
  <si>
    <t>Envisioning a Marine Biodiversity Observation Network</t>
  </si>
  <si>
    <t>Humans depend on diverse ocean ecosystems for food, jobs, and sustained well-being, yet many stressors threaten marine life. Extensive research has demonstrated that maintaining biodiversity promotes ocean health and service provision; therefore, monitoring the status and trends of marine biodiversity is important for effective ecosystem management. However, there is no systematic sustained program for evaluating ocean biodiversity. Coordinating existing monitoring and building a proactive marine biodiversity observation network will support efficient, economical resource management and conservation and should be a high priority. A synthesis of expert opinions suggests that, to be most effective, a marine biodiversity observation network should integrate biological levels, from genes to habitats; link biodiversity observations to abiotic environmental variables; site projects to incorporate environmental forcing and biogeography; and monitor adaptively to address emerging issues. We summarize examples illustrating how to leverage existing data and infrastructure to meet these goals.</t>
  </si>
  <si>
    <t>10.1525/bio.2013.63.5.8</t>
  </si>
  <si>
    <t>Monzon, J; Moyer-Horner, L; Palamar, MB</t>
  </si>
  <si>
    <t>Climate Change and Species Range Dynamics in Protected Areas</t>
  </si>
  <si>
    <t>Protected areas are key conservation tools for biodiversity management, but they are failing to protect species from current climate change. Focusing on protected areas representing montane, arid, coastal, and marine ecosystems, we provide examples of climate change induced range dynamics, includihg species' moving out of protected areas, disease range expansions, severe population declines, and even extinctions. Climate change thus presents an immense challenge to protected areas but also an unparalleled opportunity to shift from managing for static, historical community composition toward managing for dynamic, novel assemblages, thus complementing the traditional individual-species approach with an ecosystem-services approach: In addition, protected areas are well positioned to lead the way in climate change mitigation. Protected area managers can start achieving these goals by strengthening their commitments in climate change research, community outreach, and sustainability.</t>
  </si>
  <si>
    <t>10.1525/bio.2011.61.10.5</t>
  </si>
  <si>
    <t>Van der Stocken, T; Menemenlis, D</t>
  </si>
  <si>
    <t>Modelling mangrove propagule dispersal trajectories using high-resolution estimates of ocean surface winds and currents</t>
  </si>
  <si>
    <t>BIOTROPICA</t>
  </si>
  <si>
    <t>Mangrove forests are systems that provide ecosystem services and rely on floating propagules of which the dispersal trajectories are determined by ocean currents and winds. Quantitating connectivity of mangrove patches is an important conservation concern. Current estimates of connectivity, however, fail to integrate the link between ocean currents at different spatial scales and dispersal trajectories. Here, we use high-resolution estimates of ocean currents and surface winds from meteorological and oceanographic analyses, in conjunction with experimental data on propagule traits (e.g., density, size, and shape) and dispersal vector properties (e.g., strength and direction of water and wind currents). We incorporate these data in a dispersal model to illustrate the potential effect of wind on dispersal trajectories of hydrochorous propagules from different mangrove species. We focus on the Western Indian Ocean, including the Mozambique Channel, which has received much attention because of its reported oceanic complexity, to illustrate the effect of oceanic features such as eddy currents and tides. In spite of the complex pattern of ocean surface currents and winds, some propagules are able to cross the Mozambique Channel. Eddy currents and tides may delay arrival at a suitable site. Experimentally demonstrated differences in wind sensitivity among propagule types were shown to affect the probability of departure and the shape of dispersal trajectories. The model could be used to reconstruct current fluxes of mangrove propagules that may help explain past and current distributions of mangrove forests and assess the potential for natural expansion of these forests.</t>
  </si>
  <si>
    <t>10.1111/btp.12440</t>
  </si>
  <si>
    <t>Firth, LB; Thompson, RC; Bohn, K; Abbiati, M; Airoldi, L; Bouma, TJ; Bozzeda, F; Ceccherelli, VU; Colangelo, MA; Evans, A; Ferrario, F; Hanley, ME; Hinz, H; Hoggart, SPG; Jackson, JE; Moore, P; Morgan, EH; Perkol-Finkel, S; Skov, MW; Strain, EM; van Belzen, J; Hawkins, SJ</t>
  </si>
  <si>
    <t>Between a rock and a hard place: Environmental and engineering considerations when designing coastal defence structures</t>
  </si>
  <si>
    <t>COASTAL ENGINEERING</t>
  </si>
  <si>
    <t>Coastal defence structures are proliferating as a result of rising sea levels and stormier seas. With the realisation that most coastal infrastructure cannot be lost or removed, research is required into ways that coastal defence structures can be built to meet engineering requirements, whilst also providing relevant ecosystem services so-called ecological engineering. This approach requires an understanding of the types of assemblages and their functional roles that are desirable and feasible in these novel ecosystems. We review the major impacts coastal defence structures have on surrounding environments and recent experiments informing building coastal defences in a more ecologically sustainable manner. We summarise research carried out during the THESEUS project (2009-2014) which optimised the design of coastal defence structures with the aim to conserve or restore native species diversity. Native biodiversity could be manipulated on defence structures through various interventions: we created artificial rock pools, pits and crevices on breakwaters; we deployed a precast habitat enhancement unit in a coastal defence scheme; we tested the use of a mixture of stone sizes in gabion baskets; and we gardened native habitat-forming species, such as threatened canopy-forming algae on coastal defence structures. Finally, we outline guidelines and recommendations to provide multiple ecosystem services while maintaining engineering efficacy. This work demonstrated that simple enhancement methods can be cost-effective measures to manage local biodiversity. Care is required, however, in the wholesale implementation of these recommendations without full consideration of the desired effects and overall management goals. (C) 2013 Elsevier B.V. All rights reserved.</t>
  </si>
  <si>
    <t>10.1016/j.coastaleng.2013.10.015</t>
  </si>
  <si>
    <t>Coleman, K</t>
  </si>
  <si>
    <t>Research Review of Collaborative Ecosystem-Based Management in the California Current Large Marine Ecosystem</t>
  </si>
  <si>
    <t>COASTAL MANAGEMENT</t>
  </si>
  <si>
    <t>The welfare of the marine environment is threatened worldwide. In order to maintain ecosystem services management must shift from single sector to ecosystem approaches. To support this transition in marine management, this article reviews collaborative ecosystem-based management in the California Current Large Marine Ecosystem (CCLME), through an overview and comparison of three collaborations on the United States West Coast of California, Oregon, and Washington. The achievements of these collaborations are demonstrated. Networking and extending collaboration throughout the entire region is shown to be essential for environmental conservation and sustainable development in the CCLME.</t>
  </si>
  <si>
    <t>10.1080/08920750802395541</t>
  </si>
  <si>
    <t>Rein, FA</t>
  </si>
  <si>
    <t>An economic analysis of vegetative buffer strip implementation - Case study: Elkhorn Slough, Monterey Bay, California</t>
  </si>
  <si>
    <t>Vegetative buffer strips (VBS) are being proposed as a tool to protect water quality from nonpoint pollution nationwide, yet no studies have investigated the economics of implementing VBS. This study evaluates environmental costs and benefits of implementing VBS, both to the grower and to society as a whole, as a means of capturing nonmarket ecosystem values and informing decision making. Results indicate a net economic benefit to the grower for installing VBS within the first year, if the economic costs of erosion are considered. The installation of VBS also has extensive economic benefits to society, including in areas such as tourism, commercial fisheries, long-term road maintenance, and harbor protection. These results support installing VBS as a management strategy in an erosion-prone watershed to protect water quality and pre serve soil fertility, as well as to protect economic interests. A number of policy tools to encourage VBS implementation al-e discussed, including tax incentives and legislative policies. Government intervention through incentive-based programs is advocated due to the clear economic and ecologic benefits to society.</t>
  </si>
  <si>
    <t>10.1080/089207599263785</t>
  </si>
  <si>
    <t>Boughton, DA; Pike, AS</t>
  </si>
  <si>
    <t>Floodplain Rehabilitation as a Hedge against Hydroclimatic Uncertainty in a Migration Corridor of Threatened Steelhead</t>
  </si>
  <si>
    <t>A strategy for recovering endangered species during climate change is to restore ecosystem processes that moderate effects of climate shifts. In mid-latitudes, storm patterns may shift their intensity, duration, and frequency. These shifts threaten flooding in human communities and reduce migration windows (conditions suitable for migration after a storm) for fish. Rehabilitation of historic floodplains can in principle reduce these threats via transient storage of storm water, but no one has quantified the benefit of floodplain rehabilitation for migrating fish, a widespread biota with conservation and economic value. We used simple models to quantify migration opportunity for a threatened migratory fish, steelhead (Oncorhynchus mykiss), in an episodic rain-fed river system, the Pajaro River in central California. We combined flow models, bioenergetic models, and existing climate projections to estimate the sensitivity of migration windows to altered storm patterns under alternate scenarios of floodplain rehabilitation. Generally, migration opportunities were insensitive to warming, weakly sensitive to duration or intensity of storms, and proportionately sensitive to frequency of storms. The rehabilitation strategy expanded migration windows by 16-28% regardless of climate outcomes. Warmer conditions raised the energy cost of migrating, but not enough to matter biologically. Novel findings were that fewer storms appeared to pose a bigger threat to migrating steelhead than warmer or smaller storms and that floodplain rehabilitation lessened the risk from fewer or smaller storms across all plausible hydroclimatic outcomes. It follows that statistical downscaling methods may mischaracterize risk, depending on how they resolve overall precipitation shifts into changes of storm frequency as opposed to storm size. Moreover, anticipating effects of climate shifts that are irreducibly uncertain (here, rainfall) may be more important than anticipating effects of relatively predictable changes such as warming. This highlights a need to credibly identify strategies of ecosystem rehabilitation that are robust to uncertainty.</t>
  </si>
  <si>
    <t>10.1111/cobi.12169</t>
  </si>
  <si>
    <t>Granek, EF; Polasky, S; Kappel, CV; Reed, DJ; Stoms, DM; Koch, EW; Kennedy, CJ; Cramer, LA; Hacker, SD; Barbier, EB; Aswani, S; Ruckelshaus, M; Perillo, GME; Silliman, BR; Muthiga, N; Bael, D; Wolanski, E</t>
  </si>
  <si>
    <t>Ecosystem Services as a Common Language for Coastal Ecosystem-Based Management</t>
  </si>
  <si>
    <t>Ecosystem-based management is logistically and politically challenging because ecosystems are inherently complex and management decisions affect a multitude of groups. Coastal ecosystems, which lie at the interface between marine and terrestrial ecosystems and provide an array of ecosystem services to different groups, aptly illustrate these challenges. Successful ecosystem-based management of coastal ecosystems requires incorporating scientific information and the knowledge and views of interested parties into the decision-making process. Estimating the provision of ecosystem services under alternative management schemes offers a systematic way to incorporate biogeophysical and socioeconomic information and the views of individuals and groups in the policy and management process. Employing ecosystem services as a common language to improve the process of ecosystem-based management presents both benefits and difficulties. Benefits include a transparent method for assessing trade-offs associated with management alternatives, a common set of facts and common currency on which to base negotiations, and improved communication among groups with competing interests or differing worldviews. Yet challenges to this approach remain, including predicting how human interventions will affect ecosystems, how such changes will affect the provision of ecosystem services, and how changes in service provision will affect the welfare of different groups in society. In a case study from Puget Sound, Washington, we illustrate the potential of applying ecosystem services as a common language for ecosystem-based management.</t>
  </si>
  <si>
    <t>10.1111/j.1523-1739.2009.01355.x</t>
  </si>
  <si>
    <t>Sellers, LA; Long, RF; Jay-Russell, MT; Li, XD; Atwill, ER; Engeman, RM; Baldwin, RA</t>
  </si>
  <si>
    <t>Impact of field-edge habitat on mammalian wildlife abundance, distribution, and vectored foodbome pathogens in adjacent crops</t>
  </si>
  <si>
    <t>CROP PROTECTION</t>
  </si>
  <si>
    <t>Field-edge habitat is important for enhancing biodiversity and associated ecosystem services on farms for long term agricultural sustainability. However, there is some concern that this habitat will increase wildlife activity and damage to adjacent crops. Wildlife incursion into production areas may also pose food safety risks. A two-year study in walnut orchards and processing tomato fields in the Sacramento Valley, California, documented variable use of farm fields by mammalian wildlife. This depended on field-edge habitat (restored hedgerows versus conventionally managed field edges where vegetation was mostly controlled), wildlife species present, season, and crop monitored. In walnut orchards, deer mice (Peromyscus maniculatus Wagner, 1845) were found throughout the orchard, while house mice (Mus musculus Linnaeus, 1758) exclusively used hedgerows. In tomato fields, deer mice were more common in field interiors during spring, but used field-edge habitats more during summer; the opposite was true for house mice. In general, deer mice preferred more open sites, while house mice were most numerous in areas with thick cover. Both desert cottontails (Sylvilagus audubonii Baird, 1858) and black-tailed jackrabbits (Lepus californicus Gray, 1837) showed affinity to hedgerow portions of fields, although this association was stronger for cottontails. Overall, we documented greater mammalian species richness and abundance associated with hedgerows. However, this increase in diversity did not generally lead to greater wildlife incursion into adjacent crops. In walnut orchards, Salmonella and non-0157 STEC were detected from 2 (1%) and 4 (2%) individual rodents, respectively (n = 218); no detections occurred in tomato fields. A subset of fecal samples (n = 87) from rodents captured in walnut orchards were positive for Giardia (25%) and Cryptosporidium (24%) but prevalence was not associated with field-edge habitat type. Overall, there does not appear to be a substantially greater risk of crop loss or contamination of foodbome pathogens in crops bordered by hedgerows in our study in the Sacramento Valley, although potential damage could vary by the stage and type of crop and wildlife species present.</t>
  </si>
  <si>
    <t>10.1016/j.cropro.2018.02.005</t>
  </si>
  <si>
    <t>Brinson, MM; Eckles, SD</t>
  </si>
  <si>
    <t>U.S. Department of Agriculture conservation program and practice effects on wetland ecosystem services: a synthesis</t>
  </si>
  <si>
    <t>Ecosystem services provided by wetlands on agricultural landscapes include fish and wildlife habitat support, mitigation of pollution effects, water conservation, and climate change mitigation. Riparian buffer practices are also considered in this synthesis due to their implementation in wetlands or effects on wetland ecosystem service provisioning when implemented adjacent to wetlands. Conservation practices are most extensive in the first three of the following seven regions analyzed: Mississippi Alluvial Valley, Glaciated Interior Plains, Piedmont-Coastal Plain, Prairie Pothole Region, California Central Valley, Appalachia, and the High Plains. Of the eight dominant practices available to establish and manage wetlands, the three most prevalent are Wetland Establishment, Wetland Management, and Riparian Buffer establishment and management. Differences in physiography among regions strongly influence the types of practices commonly applied. Highly altered drainage patterns and nutrient loading common to agriculture can make wetland establishment difficult. Nutrient enrichment, especially with nitrogen, can create trade-offs between reduced export of nutrients downstream (e. g., nitrate) and enhanced greenhouse gas emissions (e. g., nitrous oxide). Guidance is needed that considers the full array of ecosystem functions and services of multiple practices across a range of spatial scales. Both positive and negative effects need to be addressed given the trade-offs between enhancement of ecosystem services and the lack of knowledge of thresholds at which ecosystem functions are no longer ecologically or economically sustainable. In many cases, data are not presently available, nor is there a suitable monitoring process in place to assess the long-term effects of agriculture on additional wetlands and the potential services they provide, and vice versa. This points to the need to better match practices with goals, to evaluate restoration costs and benefits, and to optimize how decision-making is distributed between national and local levels.</t>
  </si>
  <si>
    <t>10.1890/09-0627.1</t>
  </si>
  <si>
    <t>Sun, X; He, J; Shi, YQ; Zhu, XD; Li, YF</t>
  </si>
  <si>
    <t>Spatiotemporal change in land use patterns of coupled human-environment system with an integrated monitoring approach: A case study of Lianyungang, China</t>
  </si>
  <si>
    <t>ECOLOGICAL COMPLEXITY</t>
  </si>
  <si>
    <t>There is an urgent need to quantitatively monitor the spatiotemporal pattern-process interactions of coupled human-environment systems in rapidly urbanizing areas. In this study, we mainly referred to structural(not functional) aspects of land-use pattern, and especially, we targeted at landscape composition and landscape fragmentation. We applied an integrated monitoring approach, to a case study of a new and fast-growing city in the east coast of China. This approach included gradient, spatial overlay and square blocks sampling analysis. The results showed that (1) over the past seven years, the urbanization intensified with its percentage of construction land from 8.19% in 2004 through 17.15% in 2008 to 25.79% in at the cost of more fragmentized agricultural land system and loss of wetland ecosystems; (2) Lianyungang is experiencing rapid urban expansions over the 2004-2008 and 2008-2011 periods in a dispersed and leapfrogged but not compact form; (3) the hypothesis of urban expansion following a process of diffusion and coalescence proposed by Dietzel et al. (2005) were confirmed again by this study; (4) the relationship between patch density of construction land and the degree of urbanization was characterized as an inverted Ushape pattern. Moreover, this study revealed the threshold of the changes of landscape fragmentation while the degree of urbanization is increasing until about 20-40% for Lianyungang city, which should be carefully applied to other places; (5) mean patch size follows an exponential growth or a quadratic growth in the process of urbanization in this study, which is new finding that has not been revealed by other relative case studies reviewed and stand the tests. (C) 2012 Elsevier B.V. All rights reserved.</t>
  </si>
  <si>
    <t>10.1016/j.ecocom.2012.09.002</t>
  </si>
  <si>
    <t>Layton, K; Ellison, D</t>
  </si>
  <si>
    <t>Induced precipitation recycling (IPR): A proposed concept for increasing precipitation through natural vegetation feedback mechanisms</t>
  </si>
  <si>
    <t>In this proof of concept paper, we address the potential role of forests and vegetation cover as an adaptation tool. In contrast to work addressing the carbon benefits of afforestation, we highlight the potential usefulness of forests as major contributors to the water cycle. Integrating water and carbon cycle benefits into a common objective enhances discussions about the role and value of forests. Herein, we describe a method for increasing regional precipitation in semi-arid environments, thereby potentially helping to increase scarce water resources. The approach capitalizes on observed interactions between forest cover and the hydrologic cycle, with the express aim of returning much needed water resources to an increasingly vulnerable region. The natural processes behind "precipitation recycling" (PR), and vegetation based cross continental transport of atmospheric moisture form the core of this solution. Induced precipitation recycling (IPR) initiates these processes by irrigating afforested land using locally available surplus water. This paper discusses the underlying processes and a proposed demonstration project that functions as both a "proof of concept" and a research testing ground, providing potential validation for promoting future expansion to the wider region. The proposed IPR project utilizes treated wastewater and surplus storm run-off, thus averting additional burdens on the existing water supply, while performing additionally valuable environmental and ecosystem services. IPR provides an alternative approach to supplement existing and typically far costlier plans to address regional water shortages and handle wastewater treatment. The proposed integrated solution would not only contribute positively to regional water supply, but would also provide additional eco-system services and end-products that add value and utility, thereby improving the project's potential economic viability. This project should be of particular interest to land use and water management planners in the Los Angeles Basin area for whom it is conceived, as well as to those along much of the coastal region in California where climate change-driven drought cycles have been increasing in length and intensity. (C) 2016 Elsevier B.V. All rights reserved.</t>
  </si>
  <si>
    <t>10.1016/j.ecoleng.2016.02.031</t>
  </si>
  <si>
    <t>Karpuzcu, ME; Stringfellow, WT</t>
  </si>
  <si>
    <t>Kinetics of nitrate removal in wetlands receiving agricultural drainage</t>
  </si>
  <si>
    <t>The kinetics of nitrate removal in wetlands receiving agricultural drainage from irrigated cropland was investigated with the objective of establishing design criteria for incorporation of ecosystem services in agricultural watersheds. Existing wetlands receiving drainage from irrigated agriculture demonstrated nitrate mass removal efficiencies between 23% and 35%. Areal nitrate removal rates (J) ranged from 142 to 350 mg-N m(-2) d(-1). Modified areal first-order rate constants for field sites varied between 4.00 and 12.07 cm d(-1). Saturation kinetics (Monod or Michaelis-Menten type kinetics) was determined in a supplemental microcosm study using sediments from one wetland by manipulating the loading rate. The apparent half-saturation constant (K-m) and maximum removal rate (J(max)) were 43.8 mg L-1 and 4.11 g m(-2) d(-1) for these sediments. The first-order rate constant from the microcosm (12.97 cm d(-1)) was statistically the same as to the value for the field site. The results suggest that supplementing field studies with a well-controlled laboratory microcosm study was useful for confirming kinetic parameters derived from field data. It was determined that less than 3% of the land in these agricultural watersheds would need to be managed as wetland to reduce the drainage nitrate concentration to below 0.5 mg L-1. (C) 2012 Elsevier B.V. All rights reserved.</t>
  </si>
  <si>
    <t>10.1016/j.ecoleng.2012.02.015</t>
  </si>
  <si>
    <t>van Riper, CJ; Kyle, GT; Sherrouse, BC; Bagstad, KJ; Sutton, SG</t>
  </si>
  <si>
    <t>Toward an integrated understanding of perceived biodiversity values and environmental conditions in a national park</t>
  </si>
  <si>
    <t>In spatial planning and management of protected areas, increased priority is being given to research that integrates social and ecological data. However, public viewpoints of the benefits provided by ecosystems are not easily quantified and often implicitly folded into natural resource management decisions. Drawing on a spatially explicit participatory mapping exercise and a Social Values for Ecosystem Services (SolVES) analysis tool, the present study empirically examined and integrated social values for ecosystem services and environmental conditions within Channel Islands National Park, California. Specifically, a social value indicator of perceived biodiversity was examined using on-site survey data collected from a sample of people who visited the park. This information was modeled alongside eight environmental conditions including faunal species richness for six taxa, vegetation density, categories of marine and terrestrial land cover, and distance to features relevant for decision-makers. Results showed that biodiversity value points assigned to places by the pooled sample of respondents were widely and unevenly mapped, which reflected the belief that biodiversity was embodied to varying degrees by multiple locations in the park. Models generated for two survey subgroups defined by their self-reported knowledge of the Channels Islands revealed distinct spatial patterns of these perceived values. Specifically, respondents with high knowledge valued large spaces that were publicly inaccessible and unlikely to contain on-ground biodiversity, whereas respondents with low knowledge valued places that were experienced first-hand. Accessibility and infrastructure were also important considerations for anticipating how and where people valued the protected land and seascapes of Channel Islands National Park. (C) 2016 Elsevier Ltd. All rights reserved.</t>
  </si>
  <si>
    <t>10.1016/j.ecolind.2016.07.029</t>
  </si>
  <si>
    <t>Heady, WN; Clark, RP; O'Connor, K; Clark, C; Endris, C; Ryan, S; Stoner-Duncan, S</t>
  </si>
  <si>
    <t>Assessing California's bar-built estuaries using the California Rapid Assessment Method</t>
  </si>
  <si>
    <t>Bar-built estuaries are generally found at the mouths of smaller watersheds with seasonal precipitation, episodic streamflow and seasonal swell dynamics. Low streamflows and constructive wave forces form a sand bar at the mouth isolating the stream from the ocean, creating a ponded lagoon, and inundating the surrounding marsh plain. Bar-built estuaries are wide spread in California comprising over 50 percent of California's more than 500 estuaries. By connecting terrestrial, freshwater, and marine realms bar-built estuaries are complex and dynamic providing great habitat and ecosystem services. California has suffered some of the highest losses of wetland habitats, and the wetland habitats of bar-built estuaries continue to be threatened by further development, pollution, and climate related changes including diminished streamflows and sea level rise. Given this loss and threat we developed a California Rapid Assessment Method (CRAM) to assess the condition of California's bar-built estuaries. CRAM uses visual indicators to accurately reflect current wetland condition with regards to buffer habitat, hydrology, physical complexity, plant diversity and structure, and landscape influences. Here we validate this method by comparing results of CRAM for bar-built estuaries to other accepted measures of wetland condition that we simultaneously collected with CRAM including vegetative surveys, water nutrient levels, and GIS landscape scale measures of stress for 32 sites throughout California. CRAM correlated well with each of these three independent methods of assessing condition. Notably, the Environmental Monitoring and Assessment Program (EMAP) number of natives metric significantly correlated with CRAM Index and all Attribute scores. The strong correlations of CRAM to nutrient levels is particularly important considering the documentation of the negative impact of nutrients on fish populations, the use of bar-built estuaries by juveniles of commercially important species, and the nursery role of bar-built estuaries for maintaining imperiled populations of species such as steelhead. GIS measured percent impervious, percent agriculture, and percent dams all correlated well with expected CRAM Attribute scores at appropriate watershed scales relative to the area of inference for each CRAM metric. Further, CRAM for bar-built estuaries works well throughout California's diversity of environmental conditions and regardless of geography, timing, or whether the bar was open or closed during the survey. We hope that the availability of CRAM combined with available data repositories will enable local, state, and federal decision makers to better manage, restore, and conserve valuable bar-built estuaries in the face of continual threats like development, drought, and sea level rise. (C) 2015 Elsevier Ltd. All rights reserved.</t>
  </si>
  <si>
    <t>10.1016/j.ecolind.2015.05.062</t>
  </si>
  <si>
    <t>Sun, X; Xiong, S; Zhu, XJ; Zhu, XD; Li, YF; Li, BL</t>
  </si>
  <si>
    <t>A new indices system for evaluating ecological-economic-social performances of wetland restorations and its application to Taihu Lake Basin, China</t>
  </si>
  <si>
    <t>Establishment of an indices system for evaluating the ecological-economic-social performances of wetland restoration projects (WRPs) is of significant importance for finding the WRPs achieving successful conservation outcomes and guiding financial investments on ecological restorations. In this study, two different indices systems were developed for WRPs I (with wetland park) and WRPs II (without wetland park) respectively. For WRPs I, the ecological performance were measured by 7 indexes: water quality, aquatic vegetation coverage, aquatic botanic biodiversity, plant community integrity, achievement of buffer function, habitat protection and improvement, and intensity of anthropogenic disturbance activities, while habitat protection and improvement and aquatic botanic biodiversity were excluded for measuring the ecological performances of WRPs II. Output value of wetland products, wetland tourism value, and increase of house price in the surrounding area of wetlands were used to measure the economic performance of WRPs I, while only one index of output value of wetland products was used for WRPs II. Integrity of management operating system, public awareness on wetland protection, public satisfaction, scientific education service, and job provision were applied to measure the social performance of WRPs I, while only one index of integrity of management operating system was used for WRPs II. By using weighted linear combination (WLC), the ecological-economicsocial performances of WRPs were obtained. This new indices system was applied to 8 WRPs in Taihu Lake Basin, China. The results showed that among the 8 WRPs, 4 of them (Shangxianhe Wetland, Changguangxi Wetland, Lianghong Wetland, Daxigang Estuary Wetland) gained good grade in ecological-economic-social performance, whereas the Shibawan Lakeside Wetland, Daxigang Estuary Wetland, Dapugang Wetland, and Taihu Lake Shore Wetland were regarded as poor or very poor. In summary, only 50% of the WRPs gained good performance after implementation. (C) 2014 Elsevier B.V. All rights reserved.</t>
  </si>
  <si>
    <t>10.1016/j.ecolmodel.2014.10.008</t>
  </si>
  <si>
    <t>Vivanco, L; Irvine, IC; Martiny, JBH</t>
  </si>
  <si>
    <t>Nonlinear responses in salt marsh functioning to increased nitrogen addition</t>
  </si>
  <si>
    <t>Salt marshes provide storm protection to shorelines, sequester carbon (C), and mitigate coastal eutrophication. These valuable coastal ecosystems are confronted with increasing nitrogen (N) inputs from anthropogenic sources, such as agricultural runoff, wastewater, and atmospheric deposition. To inform predictions of salt marsh functioning and sustainability in the future, we characterized the response of a variety of plant, microbial, and sediment responses to a seven-level gradient of N addition in three Californian salt marshes after 7 and 14 months of N addition. The marshes showed variable responses to the experimental N gradient that can be grouped as neutral (root biomass, sediment respiration, potential carbon mineralization, and potential net nitrification), linear (increasing methane flux, decreasing potential net N mineralization, and increasing sediment inorganic N), and nonlinear (saturating aboveground plant biomass and leaf N content, and exponentially increasing sediment inorganic and organic N). The three salt marshes showed quantitative differences in most ecosystem properties and processes rates; however, the form of the response curves to N addition were generally consistent across the three marshes, indicating that the responses observed may be applicable to other marshes in the region. Only for sediment properties (inorganic and organic N pool) did the shape of the response differ significantly between marshes. Overall, the study suggests salt marshes are limited in their ability to sequester C and N with future increases in N, even without further losses in marsh area.</t>
  </si>
  <si>
    <t>10.1890/13-1983.1</t>
  </si>
  <si>
    <t>Caspi, T; Hartz, LA; Villa, AES; Loesberg, JA; Robins, CR; Meyer, WM</t>
  </si>
  <si>
    <t>Impacts of invasive annuals on soil carbon and nitrogen storage in southern California depend on the identity of the invader</t>
  </si>
  <si>
    <t>Non-native plant invasions can alter nutrient cycling processes and contribute to global climate change. In southern California, California sage scrub (hereafter sage scrub), a native shrub-dominated habitat type in lowland areas, has decreased to &lt;10% of its original distribution. Postdisturbance type-conversion to non-native annual grassland, and increasingly to mustard-dominated invasive forbland, is a key contributor to sage scrub loss. To better understand how type-conversion by common invasive annuals impacts carbon (C) and nitrogen (N) storage in surface soils, we examined how the identity of the invader (non-native grasses, Bromus spp.; and non-native forbs, Brassica nigra), microbial concentrations, and soil properties interact to influence soil nutrient storage in adjacent native and invasive habitat types at nine sites along a coast to inland gradient. We found that the impact of type-conversion on nutrient storage was contingent upon the invasive plant type. Sage scrub soils stored more C and N than non-native grasslands, whereas non-native forblands had nutrient storage similar to or higher than sage scrub. We calculate that &gt;940t C km(-2) and &gt;60t N km(-2) are lost when sage scrub converts to grass-dominated habitat, demonstrating that grass invasions are significant regional contributors to greenhouse gas emissions. We found that sites with greater total C and N storage were associated with high cation exchange capacities and bacterial concentrations. Non-native grassland habitat type was a predictor of lower total C, and soil pH, which was greatest in invasive habitats, was a predictor of lower total N. We demonstrate that modeling regional nutrient storage requires accurate classification of habitat type and fine-scale quantification of cation exchange capacity, pH, and bacterial abundance. Our results provide evidence that efforts to restore and conserve sage scrub enhance nutrient storage, a key ecosystem service reducing atmospheric CO2 concentrations.</t>
  </si>
  <si>
    <t>10.1002/ece3.5104</t>
  </si>
  <si>
    <t>Partelow, S; Winkler, KJ</t>
  </si>
  <si>
    <t>Interlinking ecosystem services and Ostrom's framework through orientation in sustainability research</t>
  </si>
  <si>
    <t>Structuring integrated social-ecological systems (SES) research remains a core challenge for achieving sustainability. Numerous concepts and frameworks exist, but there is a lack of mutual learning and orientation of knowledge between them. We focus on two approaches in particular: the ecosystem services concept and Elinor Ostrom's diagnostic SES framework. We analyze the strengths and weaknesses of each and discuss their potential for mutual learning. We use knowledge types in sustainability research as a boundary object to compare the contributions of each approach. Sustainability research is conceptualized as a multi-step knowledge generation process that includes system, target, and transformative knowledge. A case study of the Southern California spiny lobster fishery is used to comparatively demonstrate how each approach contributes a different lens and knowledge when applied to the same case. We draw on this case example in our discussion to highlight potential interlinkages and areas for mutual learning. We intend for this analysis to facilitate a broader discussion that can further integrate SES research across its diverse communities.</t>
  </si>
  <si>
    <t>10.5751/ES-08524-210327</t>
  </si>
  <si>
    <t>Thorne, KM; Mattsson, BJ; Takekawa, J; Cummings, J; Crouse, D; Block, G; Bloom, V; Gerhart, M; Goldbeck, S; Huning, B; Sloop, C; Stewart, M; Taylor, K; Valoppi, L</t>
  </si>
  <si>
    <t>Collaborative decision-analytic framework to maximize resilience of tidal marshes to climate change</t>
  </si>
  <si>
    <t>Decision makers that are responsible for stewardship of natural resources face many challenges, which are complicated by uncertainty about impacts from climate change, expanding human development, and intensifying land uses. A systematic process for evaluating the social and ecological risks, trade-offs, and cobenefits associated with future changes is critical to maximize resilience and conserve ecosystem services. This is particularly true in coastal areas where human populations and landscape conversion are increasing, and where intensifying storms and sea-level rise pose unprecedented threats to coastal ecosystems. We applied collaborative decision analysis with a diverse team of stakeholders who preserve, manage, or restore tidal marshes across the San Francisco Bay estuary, California, USA, as a case study. Specifically, we followed a structured decision-making approach, and we using expert judgment developed alternative management strategies to increase the capacity and adaptability to manage tidal marsh resilience while considering uncertainties through 2050. Because sea-level rise projections are relatively confident to 2050, we focused on uncertainties regarding intensity and frequency of storms and funding. Elicitation methods allowed us to make predictions in the absence of fully compatible models and to assess short- and long-term trade-offs. Specifically we addressed two questions. (1) Can collaborative decision analysis lead to consensus among a diverse set of decision makers responsible for environmental stewardship and faced with uncertainties about climate change, funding, and stakeholder values? (2) What is an optimal strategy for the conservation of tidal marshes, and what strategy is robust to the aforementioned uncertainties? We found that when taking this approach, consensus was reached among the stakeholders about the best management strategies to maintain tidal marsh integrity. A Bayesian decision network revealed that a strategy considering sea-level rise and storms explicitly in wetland restoration planning and designs was optimal, and it was robust to uncertainties about management effectiveness and budgets. We found that strategies that avoided explicitly accounting for future climate change had the lowest expected performance based on input from the team. Our decision-analytic framework is sufficiently general to offer an adaptable template, which can be modified for use in other areas that include a diverse and engaged stakeholder group.</t>
  </si>
  <si>
    <t>10.5751/ES-07018-200130</t>
  </si>
  <si>
    <t>Kayal, M; Lenihan, HS; Brooks, AJ; Holbrook, SJ; Schmitt, RJ; Kendall, BE</t>
  </si>
  <si>
    <t>Predicting coral community recovery using multi-species population dynamics models</t>
  </si>
  <si>
    <t>Predicting whether, how, and to what degree communities recover from disturbance remain major challenges in ecology. To predict recovery of coral communities we applied field survey data of early recovery dynamics to a multi-species integral projection model that captured key demographic processes driving coral population trajectories, notably density-dependent larval recruitment. After testing model predictions against field observations, we updated the model to generate projections of future coral communities. Our results indicated that communities distributed across an island landscape followed different recovery trajectories but would reassemble to pre-disturbed levels of coral abundance, composition, and size, thus demonstrating persistence in the provision of reef habitat and other ecosystem services. Our study indicates that coral community dynamics are predictable when accounting for the interplay between species life-history, environmental conditions, and density-dependence. We provide a quantitative framework for evaluating the ecological processes underlying community trajectory and characteristics important to ecosystem functioning.</t>
  </si>
  <si>
    <t>10.1111/ele.13203</t>
  </si>
  <si>
    <t>White, C; Costello, C; Kendall, BE; Brown, CJ</t>
  </si>
  <si>
    <t>The value of coordinated management of interacting ecosystem services</t>
  </si>
  <si>
    <t>Ecology Letters (2012) Abstract Coordinating decisions and actions among interacting sectors is a critical component of ecosystem-based management, but uncertainty about coordinated managements effects is compromising its perceived value and use. We constructed an analytical framework for explicitly calculating how coordination affects management decisions, ecosystem state and the provision of ecosystem services in relation to ecosystem dynamics and socio-economic objectives. The central insight is that the appropriate comparison strategy to optimal coordinated management is optimal uncoordinated management, which can be identified at the game theoretic Nash equilibrium. Using this insight we can calculate coordinations effects in relation to uncoordinated management and other reference scenarios. To illustrate how this framework can help identify ecosystem and socio-economic conditions under which coordination is most influential and valuable, we applied it to a heuristic case study and a simulation model for the California Current Marine Ecosystem. Results indicate that coordinated management can more than double an ecosystems societal value, especially when sectors can effectively manipulate resources that interact strongly. However, societal gains from coordination will need to be reconciled with observations that it also leads to strategic simplification of the ecological food web, and generates both positive and negative impacts on individual sectors and non-target species.</t>
  </si>
  <si>
    <t>10.1111/j.1461-0248.2012.01773.x</t>
  </si>
  <si>
    <t>Mendia, SM; Johnson, MD; Higley, JM</t>
  </si>
  <si>
    <t>Ecosystem services and disservices of bear foraging on managed timberlands</t>
  </si>
  <si>
    <t>The literature on ecosystem services has been criticized for inadequately acknowledging culture values and for de-emphasizing economic disservices. While economic loss due to tree damage by American black bears (Ursus americanus, hereafter bears) may negatively affect timber production, it also alters forest structure and habitat that may contribute to forest wildlife diversity, including culturally significant species. We examined the relationship between bear damage to Douglas-fir trees (Pseudotsuga menziesii var. menziesii) and response of cavity-nesting birds on the Hoopa Valley Indian Reservation. We measured disservices from bear damage by calculating current and future timber revenue loss, and ecosystem services by calculating forest structural complexity, abundance and diversity of cavity-nesting birds, and woodpecker activity. Bear damage was correlated negatively with tree growth and positively with estimated timber loss. Forest structural complexity was positively correlated with bear damage, and cavity-nester abundance and woodpecker foraging activity were positively correlated with forest structural complexity and bear damage. Pileated woodpeckers (Dryocopus pileatus) and red-breasted sapsuckers (Sphyrapicus ruber) used bear-damaged trees out of proportion to their availability, and pileated woodpeckers selected for more structurally complex sample units. Information from this study advances our understanding of the potential for bear foraging to negatively affect economic revenue and the trade-offs with habitat conditions favoring other important wildlife species. Understanding the costs and benefits of bear damage can help guide management decisions vital to forest managers both on and off tribal lands.</t>
  </si>
  <si>
    <t>10.1002/ecs2.2816</t>
  </si>
  <si>
    <t>Clark, CM; Bell, MD; Boyd, JW; Compton, JE; Davidson, EA; Davis, C; Fenn, ME; Geiser, L; Jones, L; Blett, TF</t>
  </si>
  <si>
    <t>Nitrogen-induced terrestrial eutrophication: cascading effects and impacts on ecosystem services</t>
  </si>
  <si>
    <t>Human activity has significantly increased the deposition of nitrogen (N) on terrestrial ecosystems over pre-industrial levels leading to a multitude of effects including losses of biodiversity, changes in ecosystem functioning, and impacts on human well-being. It is challenging to explicitly link the level of deposition on an ecosystem to the cascade of ecological effects triggered and ecosystem services affected, because of the multitude of possible pathways in the N cascade. To address this challenge, we report on the activities of an expert workshop to synthesize information on N-induced terrestrial eutrophication from the published literature and to link critical load exceedances with human beneficiaries by using the STressor- Ecological Production function final ecosystem Services Framework and the Final Ecosystem Goods and Services Classification System (FEGS-CS). We found 21 N critical loads were triggered by N deposition (ranging from 2 to 39 kg N.ha(-1),yr(-1)), which cascaded to distinct beneficiary types through 582 individual pathways in the five ecoregions examined (Eastern Temperate Forests, Marine West Coast Forests, Northwestern Forested Mountains, North American Deserts, Mediterranean California). These exceedances ultimately affected 66 FEGS across a range of final ecosystem service categories (21 categories, e.g., changes in timber production, fire regimes, and native plant and animal communities) and 198 regional human beneficiaries of different types. Several different biological indicators were triggered in different ecosystems, including grasses and/or forbs (33% of all pathways), mycorrhizal communities (22%), tree species (21%), and lichen biodiversity (11%). Ecoregions with higher deposition rates for longer periods tended to have more numerous and varied ecological impacts (e.g., Eastern Temperate Forests, eight biological indicators) as opposed to other ecoregions (e.g., North American Deserts and Marine West Coast Forests each with one biological indicator). Nonetheless, although ecoregions differed by ecological effects from terrestrial eutrophication, the number of FEGS and beneficiaries impacted was similar across ecoregions. We found that terrestrial eutrophication affected all ecosystems examined, demonstrating the widespread nature of terrestrial eutrophication nationally. These results highlight which people and ecosystems are most affected according to present knowledge, and identify key uncertainties and knowledge gaps to be filled by future research.</t>
  </si>
  <si>
    <t>10.1002/ecs2.1877</t>
  </si>
  <si>
    <t>Calder, RSD; Shi, CJ; Mason, SA; Olander, LP; Borsuk, ME</t>
  </si>
  <si>
    <t>Forecasting ecosystem services to guide coastal wetland rehabilitation decisions</t>
  </si>
  <si>
    <t>Coastal wetlands provide diverse ecosystem services such as flood protection and recreational value. However, predicting changes in ecosystem service value from restoration or management is challenging because environmental systems are highly complex and uncertain. Furthermore, benefits are diverse and accrue over various timescales. We developed a generalizable mathematical coastal management model to compare restoration expenditures to ecosystem service benefits and apply it to McInnis Marsh, Marin County, California, USA. We find that benefits of restoration outweigh costs for a wide range of assumptions. For instance, costs of restoration range from 8-30% of the increase in ecosystem service value over 50 years depending on discount rate. Flood protection is the dominant monetized service for most payback periods and discount rates, but other services (e.g., recreation) dominate on shorter timescales (&gt; 50% of total value for payback periods &lt;= 4 years). We find that the range of total ecosystem service value is narrower than overall variability reported in the literature, supporting the use of mechanistic methods in decision-making around coastal resiliency. However, the magnitude and relative importance of ecosystem services are sensitive to payback period, discount rate and risk tolerance, demonstrating the importance of probabilistic decision analysis. This work provides a modular, transferrable tool to that can also inform coastal resiliency investments elsewhere.</t>
  </si>
  <si>
    <t>10.1016/j.ecoser.2019.101007</t>
  </si>
  <si>
    <t>Klinger, T; Chornesky, EA; Whiteman, EA; Chan, F; Largier, JL; Wakefield, WW</t>
  </si>
  <si>
    <t>Using integrated, ecosystem-level management to address intensifying ocean acidification and hypoxia in the California Current large marine ecosystem</t>
  </si>
  <si>
    <t>ELEMENTA-SCIENCE OF THE ANTHROPOCENE</t>
  </si>
  <si>
    <t>Ocean acidification is intensifying and hypoxia is projected to expand in the California Current large marine ecosystem as a result of processes associated with the global emission of CO2. Observed changes in the California Current outpace those in many other areas of the ocean, underscoring the pressing need to adopt management approaches that can accommodate uncertainty and the complicated dynamics forced by accelerating change. We argue that changes occurring in the California Current large marine ecosystem provide opportunities and incentives to adopt an integrated, systems-level approach to resource management to preserve existing ecosystem services and forestall abrupt change. Practical options already exist to maximize the benefits of management actions and ameliorate impending change in the California Current, for instance, adding ocean acidification and hypoxia to design criteria for marine protected areas, including consideration of ocean acidification and hypoxia in fisheries management decisions, and fully enforcing existing laws and regulations that govern water quality and land use and development.</t>
  </si>
  <si>
    <t>10.1525/elementa.198</t>
  </si>
  <si>
    <t>Wedding, LM; Maxwell, SM; Hyrenbach, D; Dunn, DC; Roberts, JJ; Briscoe, D; Hines, E; Halpin, PN</t>
  </si>
  <si>
    <t>Geospatial approaches to support pelagic conservation planning and adaptive management</t>
  </si>
  <si>
    <t>ENDANGERED SPECIES RESEARCH</t>
  </si>
  <si>
    <t>Place-based management in the open ocean faces unique challenges in delineating boundaries around temporally and spatially dynamic systems that span broad geographic scales and multiple management jurisdictions, especially in the 'high seas'. Geospatial technologies are critical for the successful design of pelagic conservation areas, because they provide information on the spatially and temporally dynamic oceanographic features responsible for driving species distribution and abundance in the open ocean, the movements of protected species, and the spatial patterns of distribution of potential threats. Nevertheless, there are major challenges to implementing these geospatial approaches in the open ocean. This Theme Section seeks to bridge the gap between geospatial science and marine conservation by discussing the use of innovative approaches to support effective marine conservation planning strategies for pelagic ecosystems. We highlight the results of this collection of contributions in 3 main sections: (1) conceptual advances in pelagic conservation; (2) novel information technologies and methodologies; and (3) case studies in the California Current and Pacific Ocean.</t>
  </si>
  <si>
    <t>10.3354/esr00716</t>
  </si>
  <si>
    <t>Kelly, JJ; Orr, D; Takekawa, JY</t>
  </si>
  <si>
    <t>Quantification of damage to eelgrass (Zostera marina) beds and evidence-based management strategies for boats anchoring in San Francisco Bay</t>
  </si>
  <si>
    <t>Seagrasses are highly productive, but human nearshore activities have reduced their global distribution by &gt;29% since the twentieth century. In the United States and Canada, the native seagrass Zostera marina (eelgrass) provides habitat for many species and multiple ecosystem services. By supplying spawning surface for fish and substrate for invertebrates, eelgrass creates foraging areas for high densities of migratory birds. Eelgrass beds stabilize sediment, protect adjacent shorelines, improve water quality, and sequester carbon in their underlying substrate. San Francisco Bay (California, USA) is a significant estuary for eelgrass, and recent surveys show that eelgrass beds are in decline. Protecting eelgrass is a conservation priority for federal, state, and local agencies, yet few studies have documented the extent of eelgrass loss due to human impacts such as boat anchoring. The purpose of our study was to provide factual evidence for policy makers by quantifying damage to eelgrass caused by illegal anchor-outs in San Francisco Bay, an issue that has been disputed for decades. Using aerial imagery and GIS analyses, we determined the amount of direct damage to eelgrass caused by anchor-outs. We found that boats damage up to 41% of the eelgrass bed, and each boat may cause up to 0.3ha of damage. These results can be used to inform decisions about anchor-outs by stakeholders and government agencies. Furthermore, our efficient analytical approach could be implemented in other coastal regions.</t>
  </si>
  <si>
    <t>10.1007/s00267-019-01169-4</t>
  </si>
  <si>
    <t>Winter, PL; Padgett, PE; Milburn, LAS; Li, WM</t>
  </si>
  <si>
    <t>Neighborhood Parks and Recreationists' Exposure to Ozone: A Comparison of Disadvantaged and Affluent Communities in Los Angeles, California</t>
  </si>
  <si>
    <t>Urban parks are valued for their benefits to ecological and human systems, likely to increase in importance as climate change effects continue to unfold. However, the ability of parks to provide those myriad benefits hinges on equitable provision of and access to green spaces and their environmental quality. A social-ecological approach was adopted in a study of urban park use by recreationists in the City of Los Angeles, contrasting two affluent and two disadvantaged communities situated in coastal and inland zones. Twenty-four days of observations distributed across morning and afternoon time blocks were gathered, with observations in each day drawn from a pair of affluent and disadvantaged community parks. Observers noted location, gender, age, ethnicity/race, and level of physical activity of each visitor encountered during four scheduled observation sweeps on each day of field work. In addition, ozone dose exposure was measured through passive monitoring. Ozone dose exposure was calculated using average hourly ozone in ppb multiplied by METS (metabolic expenditures). Dose exposure was significantly higher in the disadvantaged community parks (with majority Latino use). Findings suggest that additional monitoring in disadvantaged communities, especially inland, may be prudent to facilitate community-based information as well as to assess the degree of potential impact over time. Additionally, mitigative strategies placed in urban parks, such as increased tree canopy may help to reduce the degree of risk and improve community resilience. Future research examining the positive outcomes from physically active use of urban parks may benefit from adopting a nuanced approach in light of the present findings.</t>
  </si>
  <si>
    <t>10.1007/s00267-019-01140-3</t>
  </si>
  <si>
    <t>Halaburka, BJ; Lawrence, JE; Bischel, HN; Hsiao, J; Plumlee, MH; Resh, VH; Luthy, RG</t>
  </si>
  <si>
    <t>Economic and Ecological Costs and Benefits of Streamflow Augmentation Using Recycled Water in a California Coastal Stream</t>
  </si>
  <si>
    <t>Streamflow augmentation has the potential to become an important application of recycled water in water scarce areas. We assessed the economic and ecological merits of a recycled water project that opted for an inland release of tertiary-treated recycled water in a small stream and wetland compared to an ocean outfall discharge. Costs for the status-quo scenario of discharging secondary-treated effluent to the ocean were compared to those of the implemented scenario of inland streamflow augmentation using recycled water. The benefits of the inland-discharge scenario Were greater than the increase in associated costs by US$1.8M, with recreational value and scenic amenity generating the greatest value. We also compared physical habitat quality, water quality, and benthic macroinvertebrate community upstream and downstream of the recycled water discharge to estimate the effect of streamflow augmentation on the ecosystem. The physical-habitat quality was higher downstream of the discharge, although streamflow came in unnatural diurnal pulses. Water quality remained relatively unchanged with respect to dissolved oxygen, pH, and ammonia-nitrogen, although temperatures were elevated. Benthic macroinvertebrates were present in higher abundances, although the diversity was relatively low. A federally listed species, the California red-legged frog (Rana draytonii), was present. Our results may support decision-making for wastewater treatment alternatives and recycled water applications in Mediterranean climates.</t>
  </si>
  <si>
    <t>10.1021/es305011z</t>
  </si>
  <si>
    <t>Zedler, JB</t>
  </si>
  <si>
    <t>What's New in Adaptive Management and Restoration of Coasts and Estuaries?</t>
  </si>
  <si>
    <t>Adaptive learning about nature, based on observations and continual rethinking, dates back to Native Americans in what we call Traditional Ecological Knowledge. Fast forward to 1950+, when Eugene, Howard, and William Odum promoted sound science and its use in managing ecosystems-called adaptive management (AM). What began as an instinctive way of thinking and deciding how to obtain resources using accumulated information became a structured, science-based process that improves over time, given continual critiques of projects, clarification of definitions, and analyses of outcomes. The basic need is still to sustain ecosystem services despite uncertainties, such as climate change. I report recent innovations in the AM of estuaries and coasts that can add knowledge and improve future efforts. Innovations include new guidelines and approaches to confront uncertainty, engage stakeholders, improve governance, prioritize actions, centralize the role of science, and manage holistically. AM has been effective along the coast of Denmark and in several estuaries, and it is evolving elsewhere. In The Netherlands, Spain, California, and Oregon, large field experiments are generating "learning while restoring" (adaptive restoration, AR). AM and AR can help managers of coastal ecosystems and watersheds mitigate the impacts of rising sea levels, sea storms, and human disturbances. Science-based decision-making will become more nimble and protection/restoration more effective as innovations and model approaches are tailored to individual estuaries and coasts.</t>
  </si>
  <si>
    <t>10.1007/s12237-016-0162-5</t>
  </si>
  <si>
    <t>Silliman, K</t>
  </si>
  <si>
    <t>Population structure, genetic connectivity, and adaptation in the Olympia oyster (Ostrea lurida) along the west coast of North America</t>
  </si>
  <si>
    <t>EVOLUTIONARY APPLICATIONS</t>
  </si>
  <si>
    <t>Effective management of threatened and exploited species requires an understanding of both the genetic connectivity among populations and local adaptation. The Olympia oyster (Ostrea lurida), patchily distributed from Baja California to the central coast of Canada, has a long history of population declines due to anthropogenic stressors. For such coastal marine species, population structure could follow a continuous isolation-by-distance model, contain regional blocks of genetic similarity separated by barriers to gene flow, or be consistent with a null model of no population structure. To distinguish between these hypotheses in O. lurida, 13,424 single nucleotide polymorphisms (SNPs) were used to characterize rangewide population structure, genetic connectivity, and adaptive divergence. Samples were collected across the species range on the west coast of North America, from southern California to Vancouver Island. A conservative approach for detecting putative loci under selection identified 235 SNPs across 129 GBS loci, which were functionally annotated and analyzed separately from the remaining neutral loci. While strong population structure was observed on a regional scale in both neutral and outlier markers, neutral markers had greater power to detect fine-scale structure. Geographic regions of reduced gene flow aligned with known marine biogeographic barriers, such as Cape Mendocino, Monterey Bay, and the currents around Cape Flattery. The outlier loci identified as under putative selection included genes involved in developmental regulation, sensory information processing, energy metabolism, immune response, and muscle contraction. These loci are excellent candidates for future research and may provide targets for genetic monitoring programs. Beyond specific applications for restoration and management of the Olympia oyster, this study lends to the growing body of evidence for both population structure and adaptive differentiation across a range of marine species exhibiting the potential for panmixia. Computational notebooks are available to facilitate reproducibility and future open-sourced research on the population structure of O. lurida.</t>
  </si>
  <si>
    <t>10.1111/eva.12766</t>
  </si>
  <si>
    <t>Alhassan, M; Motallebi, M; Song, B</t>
  </si>
  <si>
    <t>South Carolina forestland owners' willingness to accept compensations for carbon sequestration</t>
  </si>
  <si>
    <t>FOREST ECOSYSTEMS</t>
  </si>
  <si>
    <t>Background: Carbon sequestration through recommended forest management practices is an ecosystem service that helps mitigate climate change and its impacts while generating carbon credits for forestland owners to sell in cap-and-trade programs. The California's cap-and-trade program (California's carbon market hereafter) allows forestland owners from any part of the contiguous United States to supply carbon credits to compliance entities. In this study, we estimate South Carolina (SC) private forestland owners' willingness to accept compensations to participate in the California's carbon market using a contingent valuation method. Results: We estimate forestland owners' mean willingness to accept as $67 per acre per year. Our results reveal higher probability of participation of forestland owners with interests in preserving forest ecosystems than those who do not. Additionally, forestland owners who trust in information about climate change from scientists or government are willing to participate more than those who do not. Conclusions: Various factors hinder landowners' ability to participate in carbon markets. Forestland owners in SC consider legislative uncertainty and long-time commitment as the main barriers to participation in California's carbon market. From this research, average forestland tenure in SC is 27 years, which is far less than the 100-year time commitment of the California's carbon market. Of those who agreed to participate, choosing between adopting and not adopting any of the three main forest management practices in the California's carbon market: 28% are likely to adopt improved forest management (IFM) practices, 24% are likely to adopt reforestation due to understocked forestlands, and 14% are likely to adopt avoided conversion. In another development, the concept of aggregation has dominated discussions in the California's carbon market of late. It is an advocacy to include small-scale forestlands in the California's carbon market. To aggregate, different forestland owners will combine their forestlands to participate. We find that 79% of SC forestland owners are willing to aggregate to participate. However, this research is unable to determine how much total forestland is available in SC for carbon market. We recommend future research in the State on forestland owners' participation in carbon market should consider evaluating forestland availability.</t>
  </si>
  <si>
    <t>10.1186/s40663-019-0175-1</t>
  </si>
  <si>
    <t>Arthington, AH; Kennen, JG; Stein, ED; Webb, JA</t>
  </si>
  <si>
    <t>Recent advances in environmental flows science and water management-Innovation in the Anthropocene</t>
  </si>
  <si>
    <t>FRESHWATER BIOLOGY</t>
  </si>
  <si>
    <t>The implementation of environmental flow regimes offers a promising means to protect and restore riverine, wetland and estuarine ecosystems, their critical environmental services and cultural/societal values. This Special Issue expands the scope of environmental flows and water science in theory and practice, offering 20 papers from academics, agency researchers and non-governmental organisations, each with fresh perspectives on the science and management of environmental water allocations. Contributions confront the grand challenge for environmental flows and water management in the Anthropocenethe urgent need for innovations that will help to sustain the innate resilience of social-ecological systems under dynamic and uncertain environmental and societal futures. Basin-scale and regional assessments of flow requirements mark a necessary advance in environmental water science in the face of rapid changes in water-resource management activities worldwide (e.g. increases in dams, diversions, retention and reuse). Techniques for regional-scale hydrological and ecohydrological modelling support ecological risk assessment and identification of priority flow management and river restoration actions. Changing flood-drought cycles, long-term climatic shifts and associated effects on hydrological, thermal and water quality regimes add enormous uncertainty to the prediction of future ecological outcomes, regardless of environmental water allocations. An improved capacity to predict the trajectories of ecological change in rivers degraded by legacies of past impact interacting with current conditions and future climate change is essential. Otherwise, we risk unrealistic expectations from restoration of river and estuarine flow regimes. A more robust, dynamic and predictive approach to environmental water science is emerging. It encourages the measurement of process rates (e.g. birth rate, colonisation rate) and species traits (e.g. physiological requirements, morphological adaptations) as well as ecosystem states (e.g. species richness, assemblage structure), as the variables representing ecological responses to flow variability and environmental water allocations. Another necessary development is the incorporation of other environmental variables such as water temperature and sedimentary processes in flow-ecological response models. Based on contributions to this Special Issue, several recent compilations and the wider literature, we identify six major scientific challenges for further exploration, and seven themes for advancing the management of environmental water. We see the emerging frontier of environmental flows and water science as urgent and challenging, with numerous opportunities for reinvigorated science and methodological innovation in the expanding enterprise of environmental water linked to ecological sustainability and social well-being.</t>
  </si>
  <si>
    <t>10.1111/fwb.13108</t>
  </si>
  <si>
    <t>Nelson, EJ; Kareiva, P; Ruckelshaus, M; Arkema, K; Geller, G; Girvetz, E; Goodrich, D; Matzek, V; Pinsky, M; Reid, W; Saunders, M; Semmens, D; Tallis, H</t>
  </si>
  <si>
    <t>Climate change's impact on key ecosystem services and the human well-being they support in the US</t>
  </si>
  <si>
    <t>Climate change alters the functions of ecological systems. As a result, the provision of ecosystem services and the well-being of people that rely on these services are being modified. Climate models portend continued warming and more frequent extreme weather events across the US. Such weather-related disturbances will place a premium on the ecosystem services that people rely on. We discuss some of the observed and anticipated impacts of climate change on ecosystem service provision and livelihoods in the US. We also highlight promising adaptive measures. The challenge will be choosing which adaptive strategies to implement, given limited resources and time. We suggest using dynamic balance sheets or accounts of natural capital and natural assets to prioritize and evaluate national and regional adaptation strategies that involve ecosystem services.</t>
  </si>
  <si>
    <t>10.1890/120312</t>
  </si>
  <si>
    <t>Koch, EW; Barbier, EB; Silliman, BR; Reed, DJ; Perillo, GME; Hacker, SD; Granek, EF; Primavera, JH; Muthiga, N; Polasky, S; Halpern, BS; Kennedy, CJ; Kappel, CV; Wolanski, E</t>
  </si>
  <si>
    <t>Non-linearity in ecosystem services: temporal and spatial variability in coastal protection</t>
  </si>
  <si>
    <t>Natural processes tend to vary over time and space, as well as between species. The ecosystem services these natural processes provide are therefore also highly variable. It is often assumed that ecosystem services are provided linearly (unvaryingly, at a steady rate), but natural processes are characterized by thresholds and limiting functions. In this paper, we describe the variability observed in wave attenuation provided by marshes, mangroves, seagrasses, and coral reefs and therefore also in coastal protection. We calculate the economic consequences of assuming coastal protection to be linear. We suggest that, in order to refine ecosystem-based management practices, it is essential that natural variability and cumulative effects be considered in the valuation of ecosystem services.</t>
  </si>
  <si>
    <t>10.1890/080126</t>
  </si>
  <si>
    <t>van Elden, S; Meeuwig, JJ; Hobbs, RJ; Hemmi, JM</t>
  </si>
  <si>
    <t>Offshore Oil and Gas Platforms as Novel Ecosystems: A Global Perspective</t>
  </si>
  <si>
    <t>Offshore oil and gas platforms are found on continental shelves throughout the world's oceans. Over the course of their decades-long life-spans, these platforms become ecologically important artificial reefs, supporting a variety of marine life. When offshore platforms are no longer active they are decommissioned, which usually requires the removal of the entire platform from the marine environment, destroying the artificial reef that has been created and potentially resulting in the loss of important ecosystem services. While some countries allow for these platforms to be converted into artificial reefs under Rigs-to-Reefs programs, they face significant resistance from various stakeholders. The presence of offshore platforms and the associated marine life alters the ecosystem from that which existed prior to the installation of the platform, and there may be factors which make restoration of the ecosystem unfeasible or even detrimental to the environment. In these cases, a novel ecosystem has emerged with potentially significant ecological value. In restoration ecology, ecosystems altered in this way can be classified and managed using the novel ecosystems concept, which recognizes the value of the new ecosystem functions and services and allows for the ecosystem to be managed in its novel state, instead of being restored. Offshore platforms can be assessed under the novel ecosystems concept using existing decommissioning decision analysis models as a base. With thousands of platforms to be decommissioned around the world in coming decades, the novel ecosystems concept provides a mechanism for recognizing the ecological role played by offshore platforms.</t>
  </si>
  <si>
    <t>10.3389/fmars.2019.00548</t>
  </si>
  <si>
    <t>Lombard, AT; Ban, NC; Smith, JL; Lester, SE; Sink, KJ; Wood, SA; Jacob, AL; Kyriazi, Z; Tingey, R; Sims, HE</t>
  </si>
  <si>
    <t>Practical Approaches and Advances in Spatial Tools to Achieve Multi-Objective Marine Spatial Planning</t>
  </si>
  <si>
    <t>Marine spatial planning (MSP) processes seek to better manage ocean spaces by balancing ecological, social and economic objectives using public and participatory processes. To meet this challenge, MSP approaches and tools have evolved globally, from local to national scales. At two International Marine Conservation Congresses (2016 and 2018), MSP practitioners and researchers from diverse geographic, technical and socio-economic contexts met to share advances in practical approaches and spatial tools to achieve multi-objective MSP. Here we share the lessons learned and commonalities that emerged from studies conducted in Belize, Canada, South Africa, Seychelles, the United Kingdom and the United States on a number of topics related to advancing MSP. We identify seven important themes that we believe are broadly relevant to any multi-objective MSP process: (1) indigenous and local knowledge should inform planning goals and objectives; (2) transparent and evidence-based approaches can reduce user conflict; (3) simple ecosystem service models and scenarios can facilitate multi-objective planning; (4) trade-off analyses can help balance diverse objectives; (5) ecosystem services may assist planning for high value-data poor Blue Economy sectors; (6) game theoretic decision rules can help to deliver fair, equitable and win-win spatial allocation solutions; and (7) strategic mapping products can facilitate decision making amongst stakeholders from different sectors. Some of these themes are evident in MSP processes that have been completed in the previous decade, but the fast-evolving field of MSP is addressing increasingly more complex objectives, and practitioners need to respond with practical approaches and spatial tools that can address this complexity.</t>
  </si>
  <si>
    <t>10.3389/fmars.2019.00166</t>
  </si>
  <si>
    <t>Watson, JR; Fuller, EC; Castrucci, FS; Samhouri, JF</t>
  </si>
  <si>
    <t>Fishermen Follow Fine-Scale Physical Ocean Features for Finance</t>
  </si>
  <si>
    <t>The seascapes on which many millions of people make their living and secure food have complex and dynamic spatial features-the figurative hills and valleys-that influence where and how people work at sea. Here, we quantify the physical mosaic of the surface ocean by identifying Lagrangian Coherent Structures for a whole seascape-the U.S. California Current Large Marine Ecosystem-and assess their impact on the spatial distribution of fishing. We observe that there is a mixed response: some fisheries track these physical features, and others avoid them. These spatial behaviors map to economic impacts, in particular we find that tuna fishermen can expect to make three times more revenue per trip if fishing occurs on strong Lagrangian Coherent Structures. However, we find no relationship for salmon and pink shrimp fishing trips. These results highlight a connection between the biophysical state of the oceans, the spatial patterns of human activity, and ultimately the economic welfare of coastal communities.</t>
  </si>
  <si>
    <t>10.3389/fmars.2018.00046</t>
  </si>
  <si>
    <t>Richardson, JB; Aguirre, AA; Buss, HL; O'Geen, AT; Gu, X; Rempe, DM; Richter, DD</t>
  </si>
  <si>
    <t>Mercury Sourcing and Sequestration in Weathering Profiles at Six Critical Zone Observatories</t>
  </si>
  <si>
    <t>GLOBAL BIOGEOCHEMICAL CYCLES</t>
  </si>
  <si>
    <t>Mercury sequestration in regolith (soils + weathered bedrock) is an important ecosystem service of the critical zone. This has largely remained unexplored, due to the difficulty of sample collection and the assumption that Hg is predominantly sequestered within surface soils (here we define as 0-0.3m). We measured Hg concentrations and inventories in weathering profiles at six Critical Zone Observatories (CZOs): Boulder Creek in the Front Range of Colorado, Calhoun in the South Carolina Piedmont, Eel River in coastal northern California, Luquillo in the tropical montane forest of Puerto Rico, Shale Hills of the valley and ridges of central Pennsylvania, and Southern Sierra in the Sierra Nevada range of California. Surface soils had higher Hg concentrations than the deepest regolith samples, except for Eel River, which had lower Hg concentrations in surface soils compared to regolith. Using Ti normalization, CZOs with &lt;12% rock-derived Hg (Boulder Creek, Calhoun, and Southern Sierra) had Hg peaks between 1.5 and 8.0m in depth. At CZOs with &gt;50% rock-derived Hg, Eel River Hg concentrations and pools were greatest at &gt;4.0m in the weathering profile, while Luquillo and Shale Hills had peaks at the surface that diminished within 1.0m of the surface. Hg and total organic C were only significantly correlated in regolith at Luquillo and Shale Hills CZOs, suggesting that Hg sorption to organic matter may be less dominant than clays or Fe(II) sulfides in deeper regolith. Our results demonstrate the importance of Hg sequestration in deep regolith, below typical soil sampling depths. Plain Language Summary Our understanding of Hg cycling in the environment is built upon the assumption that surface soils are the most important in terrestrial ecosystems. Our study shows that weathered bedrock also plays an important role. The weathering of sedimentary rocks was the net sources of Hg, while the weathered igneous and metamorphic rocks were the net sinks for Hg. In addition, weathered bedrock holds far more Hg than soils, which is not taken into account in our current models.</t>
  </si>
  <si>
    <t>10.1029/2018GB005974</t>
  </si>
  <si>
    <t>Marshall, KN; Kaplan, IC; Hodgson, EE; Hermann, A; Busch, DS; Mcelhany, P; Essington, TE; Harvey, CJ; Fulton, EA</t>
  </si>
  <si>
    <t>Risks of ocean acidification in the California Current food web and fisheries: ecosystem model projections</t>
  </si>
  <si>
    <t>The benefits and ecosystem services that humans derive from the oceans are threatened by numerous global change stressors, one of which is ocean acidification. Here, we describe the effects of ocean acidification on an upwelling system that already experiences inherently low pH conditions, the California Current. We used an end-to-end ecosystem model (Atlantis), forced by downscaled global climate models and informed by a meta-analysis of the pH sensitivities of local taxa, to investigate the direct and indirect effects of future pH on biomass and fisheries revenues. Our model projects a 0.2-unit drop in pH during the summer upwelling season from 2013 to 2063, which results in wide-ranging magnitudes of effects across guilds and functional groups. The most dramatic direct effects of future pH may be expected on epibenthic invertebrates (crabs, shrimps, benthic grazers, benthic detritivores, bivalves), and strong indirect effects expected on some demersal fish, sharks, and epibenthic invertebrates (Dungeness crab) because they consume species known to be sensitive to changing pH. The model's pelagic community, including marine mammals and seabirds, was much less influenced by future pH. Some functional groups were less affected to changing pH in the model than might be expected from experimental studies in the empirical literature due to high population productivity (e.g., copepods, pteropods). Model results suggest strong effects of reduced pH on nearshore state-managed invertebrate fisheries, but modest effects on the groundfish fishery because individual groundfish species exhibited diverse responses to changing pH. Our results provide a set of projections that generally support and build upon previous findings and set the stage for hypotheses to guide future modeling and experimental analysis on the effects of OA on marine ecosystems and fisheries.</t>
  </si>
  <si>
    <t>10.1111/gcb.13594</t>
  </si>
  <si>
    <t>Balbar, AC; Metaxas, A</t>
  </si>
  <si>
    <t>The current application of ecological connectivity in the design of marine protected areas</t>
  </si>
  <si>
    <t>Marine protected areas (MPAs) are an area-based conservation strategy commonly used to safeguard marine biodiversity and ecosystem services. Ecological connectivity governs the exchange of individuals among spatially fragmented habitats and is often highlighted as an important element in the design of MPAs. However, the degree to which measured or modelled representations of connectivity are applied to marine management decisions worldwide remains unclear. We reviewed the scientific and management literature to explore the application of connectivity in MPAs located in six countries or regions with advanced marine spatial planning. Only 11% of the 746 MPAs we examined considered connectivity as an ecological criterion, increasingly so since 2007. Landscape measures such as habitat linkages were used most frequently by managers and genetic and modelling approaches by scientists. Of the MPAs that considered connectivity, 71% were for state marine conservation areas or reserves in California and commonwealth marine reserves in Australia. This pattern indicates substantial geographic bias. We propose that the incorporation of connectivity in conservation planning needs to become more accessible to practitioners and provide four recommendations that together will allow scientists and managers to bridge this gap: 1. determine whether to prioritize connectivity as an ecological criterion, 2. identify the role of an MPA in supporting connectivity, 3. identify the appropriate spatial and temporal scale of connectivity, and 4. improve regional knowledge of connectivity patterns. We also propose a framework to facilitate the communication of metrics and patterns of connectivity between scientists and practitioners to apply the best available information in the design and adaptive management of MPAs and networks of MPAs. (C) 2019 The Authors. Published by Elsevier B.V.</t>
  </si>
  <si>
    <t>10.1016/j.gecco.2019.e00569</t>
  </si>
  <si>
    <t>Lin, BB; Egerer, MH</t>
  </si>
  <si>
    <t>Global social and environmental change drives the management and delivery of ecosystem services from urban gardens: A case study from Central Coast, California</t>
  </si>
  <si>
    <t>Urban community gardens are vital green spaces threatened by global social and environmental change factors. Population growth has reduced the amount of space available in cities, and climate change challenges plant growth thresholds. Urban community gardens provide dynamic socio-ecological systems to study how such social and environmental change factors affect the management and delivery of ecosystem services. They provide spaces where urban citizens purposefully interact with nature and receive multiple benefits. In this paper, we synthesize the results of three years of research in a case study of urban community gardens across the Central Coast of California and present a framework showing how both social and environmental change factors at the regional scale affect the ecological make-up of urban community gardens, which in turn affect the ecosystem services coming from such systems. Our study reveals that global environmental change felt at the regional level (e.g., increased built environment, climate change) interact with social change and policy (e.g., population growth, urbanization, water use policy), thus affecting regulations over garden resources (e.g., water availability) and management decisions by gardeners (e.g., soil management, crop planting decisions). These management decisions at the plot-scale, determine the ecological complexity and quality of the gardens and affect the resulting ecosystem services that come from these systems, such as food provision for both humans and urban animals. A greater understanding of how environmental and social change factors drive the management processes of urban community gardens is necessary to design policy support systems that encourage the continued use and benefits arising from such green spaces. Policies that can support urban community gardens to maintain ecological complexity and increase biodiversity through active management of soil quality and plant diversity have the potential to increase social and environmental outcomes that feedback to the larger environmental and social system.</t>
  </si>
  <si>
    <t>10.1016/j.gloenvcha.2019.102006</t>
  </si>
  <si>
    <t>Fetscher, AE; Howard, MDA; Stancheva, R; Kudela, RM; Stein, ED; Sutula, MA; Busse, LB; Sheath, RG</t>
  </si>
  <si>
    <t>Wadeable streams as widespread sources of benthic cyanotoxins in California, USA</t>
  </si>
  <si>
    <t>HARMFUL ALGAE</t>
  </si>
  <si>
    <t>Lentic water bodies and large rivers have long been recognized as being susceptible, under certain conditions, to toxin-producing ("toxigenic") planktonic cyanobacterial blooms. Although benthic cyanobacteria commonly inhabit wadeable (i.e., shallow) streams, little has been published on the potential for cyanotoxin (e.g., microcystin) production in this water body type. Recent research in Monterey Bay, California, USA has linked inland-derived microcystins to numerous sea otter mortalities in the marine environment, a finding that illustrates the negative effects cyanotoxins can have on ecosystem services, even far downstream from their origin, due to fluvial transport. For the present study, surveys of &gt;1200 wadeable stream segments were conducted throughout California during the spring and summer of 2007 through 2013, and revealed a high occurrence of potentially toxigenic benthic cyanobacteria. In addition, benthic microcystins were detected in one-third of sites, where tested (N=368), based primarily on one-time sampling, from 2011 to 2013 (mean concentration was 46 mu g/m(2) of stream-bottom). Sites where microcystins were detected spanned a variety of surrounding land-use types, from open space (i.e., undeveloped land) to heavily urbanized/agricultural. Lyngbyatoxin (n = 14), saxitoxins (n = 99), and anatoxin-a (n = 33) were also measured, at subsets of sites, and were also detected, albeit at lower rates than microcystins. Results of this study provide strong evidence that wadeable streams could be significant sources of cyanotoxin inputs to receiving waters, a finding that has implications for the management of drinking water, wildlife, and recreational resources, within both the streams themselves and in downstream rivers, lentic water bodies, and the ocean. (C) 2015 Elsevier B.V. All rights reserved.</t>
  </si>
  <si>
    <t>10.1016/j.hal.2015.09.002</t>
  </si>
  <si>
    <t>Morales-Serna, FN; Rodriguez-Santiago, MA; Gelabert, R; Flores-Morales, LM</t>
  </si>
  <si>
    <t>Parasites of fish Poecilia velifera and their potential as bioindicators of wetland restoration progress</t>
  </si>
  <si>
    <t>HELGOLAND MARINE RESEARCH</t>
  </si>
  <si>
    <t>Fish harbor a high diversity of parasites that play an important role for the ecosystem. Because these parasites have different life-cycle traits, changes in their populations or communities may provide useful information related to ecosystem health. Highly stressful conditions may reduce parasite communities or populations. However, it is not a rule since host-parasite interactions are hardly predictable. In this study, macroparasites of the fish sailfin molly (Poecilia velifera) from three sites (conserved, degraded and under restoration) located within a mangrove wetland area, in the Terminos Lagoon (southern Gulf of Mexico), were analyzed in order to determine their potential use as bioindicators. A total of 198 fish were examined for parasites. Six parasite species were found: two crustaceans (Argulus sp. and Ergasilus aff. cerastes), one trematode (Centrocestus formosanus), one monogenean (Gyrodactylus sp.) and two nematodes (Contracaecum sp. and Cuculanus sp.). There were no significant differences in the structure of parasite infracommunities as well as in prevalence and intensity of parasite populations between degraded and conserved sites. However, the site under restoration had poorer infracommunities and smaller populations ofcrustaceans and trematodes, which suggests that restoration efforts have not improved the ecological conditions. Based on these results, it is conjectured that parasites of P. velifera did not show useful information to provide a diagnosis related to ecosystem health. Beyond this ecological subject, the present study represents new host record for most parasite species found.</t>
  </si>
  <si>
    <t>10.1186/s10152-019-0522-1</t>
  </si>
  <si>
    <t>Doughty, CL; Cavanaugh, KC; Hall, CR; Feller, IC; Chapman, SK</t>
  </si>
  <si>
    <t>Impacts of mangrove encroachment and mosquito impoundment management on coastal protection services</t>
  </si>
  <si>
    <t>The ecosystem services afforded by coastal wetlands are threatened by climate change and other anthropogenic stressors. The Kennedy Space Center and Merritt Island National Wildlife Refuge in east central Florida offer a representative site for investigating how changes to vegetation distribution interact with management to impact coastal protection. Here, salt marshes are converting to mangroves, and mosquito impoundment structures are being modified. The resulting changes to vegetation composition and topography influence coastal protection services in wetlands. We used a model-based assessment of wave attenuation and erosion to compare vegetation (mangrove, salt marsh) and impoundment state (intact, graded). Our findings suggest that the habitat needed to attenuate 90% of wave height is significantly larger for salt marshes than mangroves. Erosion prevention was significantly higher (470%) in scenarios with mangroves than in salt marshes. Intact berms attenuated waves over shorter distances, but did not significantly reduce erosion. Differences in coastal protection were driven more by vegetation than by impoundment state. Overall, our findings reveal that mangroves provide more coastal protection services, and therefore more coastal protection value, than salt marshes in east central Florida. Other coastal regions undergoing similar habitat conversion may also benefit from increased coastal protection in the future.</t>
  </si>
  <si>
    <t>10.1007/s10750-017-3225-0</t>
  </si>
  <si>
    <t>Chen, LM; Roy, SB; Hutton, PH</t>
  </si>
  <si>
    <t>Emulation of a process-based estuarine hydrodynamic model</t>
  </si>
  <si>
    <t>HYDROLOGICAL SCIENCES JOURNAL-JOURNAL DES SCIENCES HYDROLOGIQUES</t>
  </si>
  <si>
    <t>Emulation modelling can be an effective alternative to traditional mechanistic approaches for complex environmental systems and, if carefully conceived, can offer significantly reduced run times and user expertise requirements. We present a case study of dynamic emulation for the domain of estuarine water quality modelling, by reporting the development and evaluation of a one-dimensional hydrodynamic model emulator. The proposed neuroemulator retains the dynamic nature of the process-based model utilizing a set of artificial neural networks. The underlying hydrodynamic model is routinely used for analysis and management of the northern reach of the San Francisco Bay-Delta estuary, a large complex region of strategic importance for water supply and ecosystem services on the Pacific coast of California, USA. The reduced computational expense of the emulator affords opportunities for direct use, as well as embedded use within other modelling frameworks such as those developed for reservoir operations and socio-hydrology.</t>
  </si>
  <si>
    <t>10.1080/02626667.2018.1447112</t>
  </si>
  <si>
    <t>Oken, KL; Essington, TE</t>
  </si>
  <si>
    <t>Evaluating the effect of a selective piscivore fishery on rockfish recovery within marine protected areas</t>
  </si>
  <si>
    <t>ICES JOURNAL OF MARINE SCIENCE</t>
  </si>
  <si>
    <t>Although ecosystem-based fisheries management is often associated with trade-offs between conflicting demands for ecosystem services, the holistic ecological considerations the approach promotes may sometimes lead to novel solutions that benefit both conservation and fisheries. Directed fishing on large piscivorous fish can reduce predation on prey and thereby benefit those populations, but incidental take of prey species in these fisheries may negate or even reverse the benefit. Whether benefits from reduced predation outweigh the costs of increased fishing will depend on the relative strength of each mortality source and the sensitivity of the population to mortality at different life stages. In the California Current, predatory lingcod (Ophiodon elongatus) populations recovered rapidly from fishing exploitation over the past two decades, while recovery of some rockfish species (Sebastes spp.) has been slow, mainly because of low natural productivities. One management tool has been the adoption of rockfish conservation areas (RCAs) that prohibit bottom contact fishing gear. Because lingcod also inhabit RCAs, fishers have been unable to catch their sustainable lingcod quotas. Therefore, we explored the conditions under which opening RCAs to a selective lingcod fishery might permit rockfish recovery despite the potential bycatch. We developed a joint equilibrium model of the two populations and analysed scenarios to assess the sensitivity of the model's predictions to key uncertainties. The model suggests a wide range of fishery and ecological conditions under which a lingcod fishery may not harm rockfish populations. However, a sensitivity analysis indicated that the range of fishing scenarios where rockfish are not harmed is highly sensitive to assumptions regarding the nature of the trophic linkage between lingcod and rockfish. We conclude that consideration of trophic interactions may reveal new fishing opportunities that meet both ecological and human goals, but precise predictions of the outcomes will require more detailed models and adaptive management.</t>
  </si>
  <si>
    <t>10.1093/icesjms/fsw074</t>
  </si>
  <si>
    <t>Frazier, AE; Renschler, CS; Miles, SB</t>
  </si>
  <si>
    <t>Evaluating post-disaster ecosystem resilience using MODIS GPP data</t>
  </si>
  <si>
    <t>An integrated community resilience index (CRI) quantifies the status, exposure, and recovery of the physical, economic, and socio-cultural capital for a specific target community. However, most CRIs do not account for the recovery of ecosystem functioning after extreme events, even though many aspects of a community depend on the services provided by the natural environment. The primary goal of this study was to monitor the recovery of ecosystem functionality (ecological capital) using remote sensing-derived gross primary production (GPP) as an indicator of 'ecosystem-wellness' and assess the effect of resilience of ecological capital on the recovery of a community via an integrated CRI. We developed a measure of ecosystem resilience using remotely sensed GPP data and applied the modeling prototype ResilUS in a pilot study for a four-parish coastal community in southwestern Louisiana. USA that was impacted by Hurricane Rita in 2005. The results illustrate that after such an extreme event, the recovery of ecological capital varies according to land use type and may take many months to return to full functionality. This variable recovery can potentially impact the recovery of certain businesses that rely heavily on ecosystem services such as agriculture, forestry, fisheries, and tourism. (C) 2012 Elsevier B.V. All rights reserved.</t>
  </si>
  <si>
    <t>10.1016/j.jag.2012.07.019</t>
  </si>
  <si>
    <t>Hohl, A; Vaclavik, T; Meentemeyer, RK</t>
  </si>
  <si>
    <t>Go with the flow: geospatial analytics to quantify hydrologic landscape connectivity for passively dispersed microorganisms</t>
  </si>
  <si>
    <t>INTERNATIONAL JOURNAL OF GEOGRAPHICAL INFORMATION SCIENCE</t>
  </si>
  <si>
    <t>Understanding the diverse ways that landscape connectivity influences the distribution of microbial species is central to managing the spread and persistence of numerous biological invasions. Here, we use geospatial analytics to examine the degree to which the hydrologic connectivity of landscapes influences the transport of passively dispersed microbes, using the invasive plant pathogen Phytophthora ramorum as a case study. Pathogen occurrence was analyzed at 280 stream baiting stations across a range of watersheds - exposed to variable inoculum pressure - in California over a 7-year period (2004-2010). Using logistic regression, we modeled the probability of pathogen occurrence at a baiting station based on nine environmental variables. We developed a novel geospatial approach to quantify the hydrologic connectivity of host vegetation and inoculum pressure derived from least cost distance analyses in each watershed. We also examined the influence of local environmental conditions within the immediate neighborhood of a baiting station. Over the course of the sampling period, the pathogen was detected at 67 baiting stations associated with coastal watersheds with mild climate conditions, steep slopes, and higher levels of inoculum pressure. At the watershed scale, hydrologic landscape connectivity was a key predictor of pathogen occurrence in streams after accounting for variation in climate and exposure to inoculum. This study illustrates a geospatial approach to modeling the degree to which hydrologic systems play a role in shaping landscape structures conducive for the transport of passively dispersed microbes in heterogeneous watersheds.</t>
  </si>
  <si>
    <t>10.1080/13658816.2013.854900</t>
  </si>
  <si>
    <t>Tayyebi, A; Jenerette, GD</t>
  </si>
  <si>
    <t>Assessing diel urban climate dynamics using a land surface temperature harmonization model</t>
  </si>
  <si>
    <t>INTERNATIONAL JOURNAL OF REMOTE SENSING</t>
  </si>
  <si>
    <t>The main objective of this study is to examine how climate gradients (coastal to inland climate) and land-cover types affect land surface temperature (LST) diel variation. To achieve this, we applied LST harmonization model, which integrates LST at daytime and night-time using sine and cosine functions, to reconstruct a complete diel LST curve for census block groups (CBGs) with both highly vegetated and impervious land-cover types in 10 major cities of the Los Angeles region distributed throughout the coastal to inland climate gradient. We calculated diel LST metrics of minimum LST (LSTmin), maximum LST (LSTmax), diel LST range (DLSTR), and time of LSTmin and LSTmax for each CBG as well as LST differences between neighborhoods with extensive (&gt;80%) impervious and vegetated surface. First, we examined how distance from coast explained the calculated LST products. Results showed that DLSTR (by factor of 2.50), LSTmax (by factor of 1.57), and LST differences between CBGs with extensive impervious and vegetated surfaces (by factor of 4) were higher for cities in inland compared to the coastal cities. Time of LSTmax shifted by 2.50h from the coastal cities to the midland (regions located between coastal and inland areas) and then inland. Second, we examined how distance from coast and land-cover types explained estimated LST of CBGs at 14:00. Results showed that distance from coast and land-cover types together explained 81% of LST at 14:00. Percentage of vegetation was the most significant driver to explain LST. We concluded that using seamless LST data enables us to better evaluate temporally informative metrics of LST for use in human health, resource use, and natural resource management at regional scale.</t>
  </si>
  <si>
    <t>10.1080/01431161.2018.1437292</t>
  </si>
  <si>
    <t>Yamane, L; Botsford, LW; Kilduff, DP</t>
  </si>
  <si>
    <t>Tracking restoration of population diversity via the portfolio effect</t>
  </si>
  <si>
    <t>JOURNAL OF APPLIED ECOLOGY</t>
  </si>
  <si>
    <t>1. Declines in diversity among populations managed together have diminished aggregate stability through a decreased portfolio effect. Although the portfolio effect has been quantified in a variety of ways, management recommendations for the recovery of lost diversity rarely specify the stability benefits possible through such improvements. 2. We introduce a metric, the Diversity Deficit (DD), that relates past losses and potential gains in aggregate stability to the changes in population diversity (i.e. covariability among population time series). We illustrate the use of this metric in retrospective analyses of the aggregate Sacramento River Fall-run Chinook salmon stock (Oncorhynchus tshawytscha), and project potential future improvements in stability through population diversity. 3. In the retrospective analysis, we removed individual time series from the stability calculations to determine their effects on times and locations of past losses in diversity and stability. We found an early threefold loss in stock stability resulting from the presence of a single tributary, the Sacramento River mainstem. Other shifts in stability resulted from an increase in variability of a single population, and from the synchronizing effects of low ocean survival that led to the 2008-2009 fishery closure. Only one, smaller increase in the DD (i.e. in lost stability) was due to portfolio-wide increases in covariabilities among tributary abundances. 4. In a prospective analysis using the DD applied to California salmon, we found that increasing biodiversity to the point of population independence and to its early high value would have reduced the probability of triggering a fishery closure. 5. Synthesis and applications. Analyses with the Diversity Deficit (DD) metric illustrate a way to identify the times and locations of losses in population diversity, and to quantify how much restoration of population diversity could increase stability, and thus benefit resource services. In our research, the benefit was a reduction in the probability of falling below a critical management threshold leading to fishery closure, but other tangible benefits (e.g. reduction in probability of extinction) would also be possible.</t>
  </si>
  <si>
    <t>10.1111/1365-2664.12978</t>
  </si>
  <si>
    <t>Karp, DS; Moses, R; Gennet, S; Jones, MS; Joseph, S; M'Gonigle, LK; Ponisio, LC; Snyder, WE; Kremen, C</t>
  </si>
  <si>
    <t>Agricultural practices for food safety threaten pest control services for fresh produce</t>
  </si>
  <si>
    <t>1. Over the past decade, several foodborne disease outbreaks provoked widespread reforms to the fresh produce industry. Subsequent concerns about wildlife vectors and contaminated manures created pressure on growers to discontinue use of manure-based composts and remove nearby semi-natural vegetation. Despite widespread adoption, impacts of these practices on ecosystem services such as pest control have not been assessed. 2. We used a landscape-scale field experiment to quantify associations between compost applications, semi-natural vegetation, pest control services and lettuce yields on organic farms throughout California's Central Coast, a region experiencing food safety reforms. 3. We found that farms with surrounding semi-natural vegetation supported a diverse arthropod assemblage, whereas a herbivore-dominated assemblage occupied farms in simplified landscapes. Moreover, predatory arthropods consumed more herbivores at sites with more surrounding non-crop vegetation and reduced aphid pest infestations in lettuce. 4. Compost improved lettuce yields by increasing soil nutrients and organic matter, but affected neither pest control nor Escherichia coli prevalence. 5. Synthesis and applications. Food safety concerns are prompting practices that simplify farms and landscapes. Our results demonstrate that two practices elimination of manure based composts and removal of non-crop vegetation are likely having negative impacts on arthropod biodiversity, pest control and soil quality. Critically, our findings and previous research suggest that compost can be applied safely and that habitat removal is likely ineffective at mitigating food safety risk. There is thus scope for co-managing fresh produce fields for food safety, ecosystem services, and biodiversity through applying appropriately treated composts and stopping habitat removal.</t>
  </si>
  <si>
    <t>10.1111/1365-2664.12707</t>
  </si>
  <si>
    <t>Letourneau, DK; Allen, SGB; Stireman, JO</t>
  </si>
  <si>
    <t>Perennial habitat fragments, parasitoid diversity and parasitism in ephemeral crops</t>
  </si>
  <si>
    <t>Agricultural intensification has led to the removal of semi-wild, perennial vegetation in agricultural landscapes. However, in short-cycle crops, frequent disturbance from insecticides, harvesting and tillage disrupts the establishment of resident communities of natural enemies of pests. Semi-wild perennial vegetation may provide critical habitat for mobile arthropods supporting ecosystem services and sustainable agriculture. We sampled tachinid parasitoids, an important taxon for biological control of vegetable pests, in 35 organic farm fields situated within a mosaic of agricultural, residential and preserved lands in coastal California. Using a GIS, we characterized land-use and vegetative cover within 500 and 1500 m, including grasslands, chaparral, oak woodlands and coniferous forests. The abundance and species richness of tachinid flies captured in Malaise traps in spring and summer were positively associated with the cover of semi-wild perennial vegetation, especially in mesic habitats. The effective number of tachinid species (eH) was correlated positively with semi-wild perennial vegetation cover and negatively with annual crop cover in the landscape in September and May. The richness of parasitoids emerging from sentinel lepidopteran pests exposed on potted plants within farm fields was negatively associated with annual cropland cover. Parasitism rates dropped precipitously as percentage annual crop cover exceeded species-specific thresholds. Synthesis and applications. Maintaining semi-wild, perennial habitat fragments as refugia to support parasitoids can increase biodiversity and provide ecosystem services in annual and short-cycle crop fields. Our results indicated that crop pests escaped parasitism by two important tachinid species in landscapes with greater than 38% and 51% cover of annual cropland, respectively. Landscape-level research is critical for integrating science and policy to conserve biodiversity, promote sustainable agroecosystems and evaluate new anti-wildlife vegetation removal campaigns that may harm biological control agents while targeting microbial food contamination.</t>
  </si>
  <si>
    <t>10.1111/1365-2664.12001</t>
  </si>
  <si>
    <t>Sanchez, GM; Gobalet, KW; Jewett, R; Cuthrell, RQ; Grone, M; Engel, PM; Lightfoot, KG</t>
  </si>
  <si>
    <t>The historical ecology of central California coast fishing: Perspectives from Point Reyes National Seashore</t>
  </si>
  <si>
    <t>JOURNAL OF ARCHAEOLOGICAL SCIENCE</t>
  </si>
  <si>
    <t>Archaeological sites represent long-term biological repositories, relevant for understanding ancient economies and ways of life that can provide historical baseline data for contemporary conservation biology, restoration ecology, and fisheries management. Small-scale excavations at nine archaeological sites within Point Reyes National Seashore, on the central California coast, led to the recovery of a large assemblage of fish remains from deposits dated from 800 to 770 cal BC to the historical era. These assemblages contained over 9000 fish remains identified to at least a family. Applying quantitative analysis and morphometric studies, these data suggest the indigenous fishery of Point Reyes in the homeland of the Coast Miwok people was directed toward the acquisition of mass-captured forage fish from the families Clupeidae, Atherinopsidae, and Engraulidae in addition to Embiotocidae. Perceived declines in contemporary forage fish populations within Point Reyes National Seashore, specifically Pacific herring (Clupea pallasii), an important keystone, indicator, and umbrella species, suggest further protections are needed to ensure continued ecosystem services and prevent ecological extinction.</t>
  </si>
  <si>
    <t>10.1016/j.jas.2018.09.007</t>
  </si>
  <si>
    <t>Bowman, DMJS; Balch, J; Artaxo, P; Bond, WJ; Cochrane, MA; D'Antonio, CM; DeFries, R; Johnston, FH; Keeley, JE; Krawchuk, MA; Kull, CA; Mack, M; Moritz, MA; Pyne, S; Roos, CI; Scott, AC; Sodhi, NS; Swetnam, TW</t>
  </si>
  <si>
    <t>The human dimension of fire regimes on Earth</t>
  </si>
  <si>
    <t>JOURNAL OF BIOGEOGRAPHY</t>
  </si>
  <si>
    <t>Humans and their ancestors are unique in being a fire-making species, but natural (i.e. independent of humans) fires have an ancient, geological history on Earth. Natural fires have influenced biological evolution and global biogeochemical cycles, making fire integral to the functioning of some biomes. Globally, debate rages about the impact on ecosystems of prehistoric human-set fires, with views ranging from catastrophic to negligible. Understanding of the diversity of human fire regimes on Earth in the past, present and future remains rudimentary. It remains uncertain how humans have caused a departure from natural background levels that vary with climate change. Available evidence shows that modern humans can increase or decrease background levels of natural fire activity by clearing forests, promoting grazing, dispersing plants, altering ignition patterns and actively suppressing fires, thereby causing substantial ecosystem changes and loss of biodiversity. Some of these contemporary fire regimes cause substantial economic disruptions owing to the destruction of infrastructure, degradation of ecosystem services, loss of life, and smoke-related health effects. These episodic disasters help frame negative public attitudes towards landscape fires, despite the need for burning to sustain some ecosystems. Greenhouse gas-induced warming and changes in the hydrological cycle may increase the occurrence of large, severe fires, with potentially significant feedbacks to the Earth system. Improved understanding of human fire regimes demands: (1) better data on past and current human influences on fire regimes to enable global comparative analyses, (2) a greater understanding of different cultural traditions of landscape burning and their positive and negative social, economic and ecological effects, and (3) more realistic representations of anthropogenic fire in global vegetation and climate change models. We provide an historical framework to promote understanding of the development and diversification of fire regimes, covering the pre-human period, human domestication of fire, and the subsequent transition from subsistence agriculture to industrial economies. All of these phases still occur on Earth, providing opportunities for comparative research.</t>
  </si>
  <si>
    <t>10.1111/j.1365-2699.2011.02595.x</t>
  </si>
  <si>
    <t>Sun, X; Li, YF; Zhu, XD; Cao, K; Feng, L</t>
  </si>
  <si>
    <t>Integrative assessment and management implications on ecosystem services loss of coastal wetlands due to reclamation</t>
  </si>
  <si>
    <t>The coastal wetland ecosystems are the critical ecological infrastructure and have a close relation to coastal sustainability. Rapid urbanization lead to a big demand of coastal reclamation in China thereafter caused the loss and degradation of coastal wetlands. In this study, we presented modified model suitable for quantifying ecosystem service values of different coastal system subtypes and assessing their loss due to coastal reclamations with a case of coastal agriculture-dominated city of Eastern China (Lianyungang). We focused on four major agriculture-related ecosystem services as follows: food production, raw material supply, disturbance regulation, and water purification. The results showed that: 32,346 ha of loss in coastal wetlands resulted in US$ 806 million year(-1) loss in ecosystem service. The modified ecosystem service valuing models enable achieving categorized management of coastal ecological infrastructures. Furthermore, this study showed how to integrate the ecosystem service estimate into assessment, management, planning, restoration, and compensations of coastal ecological infrastructures. (C) 2015 Elsevier Ltd. All rights reserved.</t>
  </si>
  <si>
    <t>10.1016/j.jclepro.2015.10.048</t>
  </si>
  <si>
    <t>Pereira, GH; Amado, GM; de Moura, RL; Bastos, AC; Guimaraes, SMPB; Salgado, LT; Francini, RB; Bahia, RG; Abrantes, DP; Guth, AZ; Brasileiro, PS</t>
  </si>
  <si>
    <t>Extensive Rhodolith Beds Cover the Summits of Southwestern Atlantic Ocean Seamounts</t>
  </si>
  <si>
    <t>Calcium carbonate production by marine organisms is an essential process in the global budget of CO32-, and coralline reefs are the most important benthic carbonate producers. Crustose coralline algae (CCA) are well recognized as the most important carbonate builders in the tropical Brazilian continental shelf, forming structural reefs and extensive rhodolith beds. However, the distribution of CCA beds, as well as their role in CO32- mineralization in mesophotic communities and isolated carbonate banks, is still poorly known. To characterize the bottom features of several seamount summits in the Southwestern Atlantic (SWA), side-scan sonar records, remotely operated vehicle imagery, and benthic samples with mixed-gas scuba diving were acquired during two recent research cruises (March 2009 and February 2011). The tops of several seamounts within this region are relatively shallow (similar to 60 m), flat, and dominated by rhodolith beds (Vitoria, Almirante Saldanha, Davis, and Jaseur seamounts, as well as the Trindade Island shelf). On the basis of abundance, dimensions, vitality, and growth rates of CCA nodules, a mean CaCO3 production was estimated, ranging from 0.4 to 1.8 kg m(-2) y(-1) with a total production reaching 1.5 x 10(-3) Gt y(-1). Our results indicate that these SWA seamount summits provide extensive areas of shallow reef area and represent 0.3% of the world's carbonate banks. The importance of this habitat has been highly neglected, and immediate management needs must be fulfilled in the short term to ensure long-term persistence of the ecosystem services provided by these offshore carbonate realms.</t>
  </si>
  <si>
    <t>10.2112/11T-00007.1</t>
  </si>
  <si>
    <t>Badiuzzaman, P; McLaughlin, E; McCauley, D</t>
  </si>
  <si>
    <t>Substituting freshwater: Can ocean desalination and water recycling capacities substitute for groundwater depletion in California?</t>
  </si>
  <si>
    <t>JOURNAL OF ENVIRONMENTAL MANAGEMENT</t>
  </si>
  <si>
    <t>While the sustainability of resource depletion is a longstanding environmental concern, wider attention has recently been given to growing water scarcity and groundwater depletion. This study seeks to test the substitutability assumption embedded in weak sustainability indicators using a case study of Californian water supply. The volume of groundwater depletion is used as a proxy for unsustainable water consumption, and defined by synthesising existing research estimates into low, medium and high depletion baselines. These are compared against projected water supply increases from ocean desalination and water recycling by 2035, to determine whether new, drought-proof water sources can substitute for currently unsustainable groundwater consumption. Results show that the maximum projected supply of new water, 2.47 million acre-feet per year (MAF/yr), is sufficient to meet low depletion estimates of 2.02 MAF/yr, but fails to come near the high depletion estimate of 3.44 MAF/yr. This does not necessarily indicate physical limitations of substitutability, but more so socio-economic limitations influenced by high comparative costs. By including capacities in demand-substitutability via urban water conservation, maximum predicted capacities reach 5.57 MAF/yr, indicating wide room for substitution. Based on these results, investment in social and institutional capital is an important factor to enhance demand-side substitutability of water and other natural resources, which has been somewhat neglected by the literature on the substitutability of natural resources. (C) 2017 Elsevier Ltd. All rights reserved.</t>
  </si>
  <si>
    <t>10.1016/j.jenvman.2017.06.051</t>
  </si>
  <si>
    <t>Kovacs, K; Vaclavik, T; Haight, RG; Pang, A; Cunniffe, NJ; Gilligan, CA; Meentemeyer, RK</t>
  </si>
  <si>
    <t>Predicting the economic costs and property value losses attributed to sudden oak death damage in California (2010-2020)</t>
  </si>
  <si>
    <t>Phytophthora ramorum, cause of sudden oak death, is a quarantined, non-native, invasive forest pathogen resulting in substantial mortality in coastal live oak (Quercus agrifolia) and several other related tree species on the Pacific Coast of the United States. We estimate the discounted cost of oak treatment, removal, and replacement on developed land in California communities using simulations of P. ramorum spread and infection risk over the next decade (2010-2020). An estimated 734 thousand oak trees occur on developed land in communities in the analysis area. The simulations predict an expanding sudden oak death (SOD) infestation that will likely encompass most of northwestern California and warrant treatment, removal, and replacement of more than 10 thousand oak trees with discounted cost of $7.5 million. In addition, we estimate the discounted property losses to single family homes of $135 million. Expanding the land base to include developed land outside as well as inside communities doubles the estimates of the number of oak trees killed and the associated costs and losses. The predicted costs and property value losses are substantial, but many of the damages in urban areas (e.g. potential losses from increased fire and safety risks of the dead trees and the loss of ecosystem service values) are not included. (C) 2010 Elsevier Ltd. All rights reserved.</t>
  </si>
  <si>
    <t>10.1016/j.jenvman.2010.12.018</t>
  </si>
  <si>
    <t>Moanga, D; Schroeter, I; Ackerly, D; Butsic, V</t>
  </si>
  <si>
    <t>Avoided land use conversions and carbon loss from conservation purchases in California</t>
  </si>
  <si>
    <t>JOURNAL OF LAND USE SCIENCE</t>
  </si>
  <si>
    <t>Conversion of natural lands to residential and agricultural uses can limit carbon (C) storage. Conservation measures, such as purchasing land to prevent development, can preserve stored aboveground C. However, since it is difficult to know what would happen to the land in the absence of conservation interventions, the additional carbon benefit of these programs remains unknown. Therefore, we analyzed 73 coastal parcels (292,184 total acres) acquired by the California State Coastal Conservancy (SCC) and developed counterfactual scenarios to highlight the impact of conservation actions. We found that an additional 55 * 10(3) Mg aboveground C (1.357% of the total stored carbon) was protected. The methodology we develop here, which incorporates expert opinion and neighboring land conversion trends, effectively evaluates the impact of conservation purchases to prevent land conversion, and could be used to measure changes of various ecosystem services.</t>
  </si>
  <si>
    <t>10.1080/1747423X.2018.1533043</t>
  </si>
  <si>
    <t>Brumbaugh, RD; Coen, LD</t>
  </si>
  <si>
    <t>CONTEMPORARY APPROACHES FOR SMALL-SCALE OYSTER REEF RESTORATION TO ADDRESS SUBSTRATE VERSUS RECRUITMENT LIMITATION: A REVIEW AND COMMENTS RELEVANT FOR THE OLYMPIA OYSTER, OSTREA LURIDA CARPENTER 1864</t>
  </si>
  <si>
    <t>Reefs and beds formed by oysters such as the Eastern oyster, Crassostrea virginica and the Olympia oyster, Ostrea lurida Carpenter 1864 dagger were dominant features in many estuaries throughout their native ranges. Man of these estuaries no longer have healthy, productive reefs because of impacts from destructive fishing, sediment accumulation, pollution, and parasites. Once valued primarily as a fishery resource, increasing attention is being focused today on the array of other ecosystem services that oysters and the reefs they form provide in United States coastal bays and estuaries. Since the early 1990s efforts to restore subtidal and intertidal oyster reefs have increased significantly, with particular interest in small-scale community-based projects initiated most often by nongovernmental organizations (NGOs). To date, Such projects have been undertaken in at least 15 US states, for both species of dominant native oysters along the United States coast. Community-based restoration practitioners have used a broad range of nonmutually exclusive approaches, including: (1) oyster gardening of hatchery-produced oysters; (2) deployment of juvenile to adult shellfish ("broodstock") within designated areas for stock enhancement; and (3) substrate enhancement using natural or recycled man-made materials loose or in "bags" designed to enhance local settlement success. Many of these approaches are inspired by fishery-enhancement efforts or the past, though are implemented with different outcomes in mind (ecological services vs. fishery outcomes). This paper was originally presented at the first West Coast Restoration Workshop in 2006 in San Rafael, California and is intended to summarize potential approaches for small-scale restoration projects, including some emerging methods, and highlight the logistical benefits and limitations of these approaches. Because the majority of the past efforts have been with C. viriginica. we use those examples initially to highlight efforts with the intent of enlightening current west coast United States efforts with Ostrea lurida. We also discuss site-specific characteristics including "recruitment bottlenecks" and "substrate limitation" as criteria for identifying the most appropriate approaches to use for small-scale restoration projects. Many of the included - lessons-learned" from the smaller-scale restoration projects being implemented today can be used to inform not only large-scale estuary wide efforts to restore C. virginica, but also the relatively nascent efforts directed at restoring the United States west coast's native Olympia oyster, Ostrea lurida.</t>
  </si>
  <si>
    <t>10.2983/035.028.0105</t>
  </si>
  <si>
    <t>Grupe, BM; Krach, ML; Pasulka, AL; Maloney, JM; Levin, LA; Frieder, CA</t>
  </si>
  <si>
    <t>Methane seep ecosystem functions and services from a recently discovered southern California seep</t>
  </si>
  <si>
    <t>MARINE ECOLOGY-AN EVOLUTIONARY PERSPECTIVE</t>
  </si>
  <si>
    <t>The recent discovery of a methane seep with diverse microhabitats and abundant groundfish in the San Diego Trough (1020 m) off the coast of Del Mar, California raised questions about the role of seep ecosystem functions and services in relation to continental margins. We used multicorer and ROV grab samples and an ROV survey to characterize macrofaunal structure, diversity, and trophic patterns in soft sediments and authigenic carbonates; seep microhabitats and taxa observed; and the abundance and spatial patterns of fishery-relevant species. Biogenic microhabitats near the Del Mar Seep included microbially precipitated carbonate boulders, bacterial mats, vesicomyid clam beds, frenulate and ampharetid beds, vestimentiferan tubeworm clumps, and fields of Bathysiphon filiformis tubes. Macrofaunal abundance increased and mean faunal delta C-13 signatures decreased in multicorer samples nearer the seep, suggesting that chemosynthetic production enhanced animal densities outside the seep center. Polychaetes dominated sediments, and ampharetids became especially abundant near microbial mats, while gastropods, hydroids, and sponges dominated carbonate rocks. A wide range of stable isotopic signatures reflected the diversity of microhabitats, and methane-derived carbon was the most prevalent source of nutrition for several taxa, especially those associated with carbonates. Megafaunal species living near the seep included longspine thornyhead (Sebastolobus altivelis), Pacific dover sole (Microstomus pacificus), and lithodid crabs (Paralomis verrilli), which represent targets for demersal fisheries. Sebastolobus altivelis was especially abundant (6.5-8.2 fish.100 m(-2)) and appeared to aggregate near the most active seep microhabitats. The Del Mar Methane Seep, like many others along the world's continental margins, exhibits diverse ecosystem functions and enhances regional diversity. Seeps such as this one may also contribute ecosystem services if they provide habitat for fishery species, export production to support margin food webs, and serve as sinks for methane-derived carbon.</t>
  </si>
  <si>
    <t>10.1111/maec.12243</t>
  </si>
  <si>
    <t>Iliff, SM; Harris, RJ; Stoner, EW</t>
  </si>
  <si>
    <t>Effects of chronic pesticide exposure on an epibenthic oyster reef community</t>
  </si>
  <si>
    <t>In recent decades, oyster reefs have been deteriorating throughout North America as a result of multiple interacting anthropogenic stressors, including pesticide pollution. Here we elucidated the potential chronic effects of the commonly utilized pesticide, carbaryl, on oyster reef communities in the Loxahatchee River Estuary in southeast Florida. Though carbaryl had a limited effect on total epifaunal community diversity, species richness and evenness, the results of this experiment indicate that carbaryl significantly shifted crustacean community composition, resulting in a substantial loss in total crustacean abundance. One crustacean in particular, Americorophium spp. (tube building amphipod), was significantly less abundant within the carbaryl treatment, driving the shift in crustacean community composition. Ultimately, our results signal that pesticide pollution in estuaries will negatively impact crustaceans. Over time, this may shift benthic community composition, potentially disrupting species interactions and threatening valuable economic and ecosystem services.</t>
  </si>
  <si>
    <t>10.1016/j.marpolbul.2019.06.060</t>
  </si>
  <si>
    <t>Honig, SE; Mahoney, B; Glanz, JS; Hughes, BB</t>
  </si>
  <si>
    <t>Are seagrass beds indicators of anthropogenic nutrient stress in the rocky intertidal?</t>
  </si>
  <si>
    <t>It is well established that anthropogenic nutrient inputs harm estuarine seagrasses, but the influence of nutrients in rocky intertidal ecosystems is less clear. In this study, we investigated the effect of anthropogenic nutrient loading on Phyllospadix spp., a rocky intertidal seagrass, at local and regional scales. At sites along California, Washington, and Oregon, we demonstrated a significant, negative correlation of urban development and Phyllospadix bed thickness. These results were echoed locally along an urban gradient on the central California coast, where Phyllospadix shoot delta N-15 was negatively associated with Phyllospadix bed thickness, and experimentally, where nutrient additions in mesocosms reduced Phyllospadix shoot formation and increased epiphytic cover on Phyllospadix shoots. These findings provide evidence that coastal development can threaten rocky intertidal seagrasses through increased epiphytism. Considering that seagrasses provide vital ecosystem services, mitigating eutrophication and other factors associated with development in the rocky intertidal coastal zone should be a management priority. (C) 2016 Elsevier Ltd. All rights reserved.</t>
  </si>
  <si>
    <t>10.1016/j.marpolbul.2016.10.020</t>
  </si>
  <si>
    <t>Cardinale, BJ; Duffy, JE; Gonzalez, A; Hooper, DU; Perrings, C; Venail, P; Narwani, A; Mace, GM; Tilman, D; Wardle, DA; Kinzig, AP; Daily, GC; Loreau, M; Grace, JB; Larigauderie, A; Srivastava, DS; Naeem, S</t>
  </si>
  <si>
    <t>Biodiversity loss and its impact on humanity</t>
  </si>
  <si>
    <t>The most unique feature of Earth is the existence of life, and the most extraordinary feature of life is its diversity. Approximately 9 million types of plants, animals, protists and fungi inhabit the Earth. So, too, do 7 billion people. Two decades ago, at the first Earth Summit, the vast majority of the world's nations declared that human actions were dismantling the Earth's ecosystems, eliminating genes, species and biological traits at an alarming rate. This observation led to the question of how such loss of biological diversity will alter the functioning of ecosystems and their ability to provide society with the goods and services needed to prosper.</t>
  </si>
  <si>
    <t>10.1038/nature11148</t>
  </si>
  <si>
    <t>Block, BA; Jonsen, ID; Jorgensen, SJ; Winship, AJ; Shaffer, SA; Bograd, SJ; Hazen, EL; Foley, DG; Breed, GA; Harrison, AL; Ganong, JE; Swithenbank, A; Castleton, M; Dewar, H; Mate, BR; Shillinger, GL; Schaefer, KM; Benson, SR; Weise, MJ; Henry, RW; Costa, DP</t>
  </si>
  <si>
    <t>Tracking apex marine predator movements in a dynamic ocean</t>
  </si>
  <si>
    <t>Pelagic marine predators face unprecedented challenges and uncertain futures. Overexploitation and climate variability impact the abundance and distribution of top predators in ocean ecosystems(1-4). Improved understanding of ecological patterns, evolutionary constraints and ecosystem function is critical for preventing extinctions, loss of biodiversity and disruption of ecosystem services. Recent advances in electronic tagging techniques have provided the capacity to observe the movements and long-distance migrations of animals in relation to ocean processes across a range of ecological scales(5,6). Tagging of Pacific Predators, a field programme of the Census of Marine Life, deployed 4,306 tags on 23 species in the North Pacific Ocean, resulting in a tracking data set of unprecedented scale and species diversity that covers 265,386 tracking days from 2000 to 2009. Here we report migration pathways, link ocean features to multispecies hotspots and illustrate niche partitioning within and among congener guilds. Our results indicate that the California Current large marine ecosystem and the North Pacific transition zone attract and retain a diverse assemblage of marine vertebrates. Within the California Current large marine ecosystem, several predator guilds seasonally undertake north-south migrations that may be driven by oceanic processes, species-specific thermal tolerances and shifts in prey distributions. We identify critical habitats across multinational boundaries and show that top predators exploit their environment in predictable ways, providing the foundation for spatial management of large marine ecosystems.</t>
  </si>
  <si>
    <t>10.1038/nature10082</t>
  </si>
  <si>
    <t>Arkema, KK; Guannel, G; Verutes, G; Wood, SA; Guerry, A; Ruckelshaus, M; Kareiva, P; Lacayo, M; Silver, JM</t>
  </si>
  <si>
    <t>Coastal habitats shield people and property from sea-level rise and storms</t>
  </si>
  <si>
    <t>NATURE CLIMATE CHANGE</t>
  </si>
  <si>
    <t>Extreme weather, sea-level rise and degraded coastal ecosystems are placing people and property at greater risk of damage from coastal hazards(1-5). The likelihood and magnitude of losses may be reduced by intact reefs and coastal vegetation(1), especially when those habitats fringe vulnerable communities and infrastructure. Using five sea-level-rise scenarios, we calculate a hazard index for every 1 km(2) of the United States coastline. We use this index to identify the most vulnerable people and property as indicated by being in the upper quartile of hazard for the nation's coastline. The number of people, poor families, elderly and total value of residential property that are most exposed to hazards can be reduced by half if existing coastal habitats remain fully intact. Coastal habitats defend the greatest number of people and total property value in Florida, New York and California. Our analyses deliver the first national map of risk reduction owing to natural habitats and indicates where conservation and restoration of reefs and vegetation have the greatest potential to protect coastal communities.</t>
  </si>
  <si>
    <t>10.1038/NCLIMATE1944</t>
  </si>
  <si>
    <t>Lester, SE; Stevens, JM; Gentry, RR; Kappel, CV; Bell, TW; Costello, CJ; Gaines, SD; Kiefer, DA; Maue, CC; Rensel, JE; Simons, RD; Washburn, L; White, C</t>
  </si>
  <si>
    <t>Marine spatial planning makes room for offshore aquaculture in crowded coastal waters</t>
  </si>
  <si>
    <t>Marine spatial planning (MSP) seeks to reduce conflicts and environmental impacts, and promote sustainable use of marine ecosystems. Existing MSP approaches have successfully determined how to achieve target levels of ocean area for particular uses while minimizing costs and impacts, but they do not provide a framework that derives analytical solutions in order to co-ordinate siting of multiple uses while balancing the effects of planning on each sector in the system. We develop such a framework for guiding offshore aquaculture (bivalve, finfish, and kelp farming) development in relation to existing sectors and environmental concerns (wild-capture fisheries, viewshed quality, benthic pollution, and disease spread) in California, USA. We identify &gt; 250,000 MSP solutions that generate significant seafood supply and billions of dollars in revenue with minimal impacts (often &lt;1%) on existing sectors and the environment. We filter solutions to identify candidate locations for high-value, low-impact aquaculture development. Finally, we confirm the expectation of substantial value of our framework over conventional planning focused on maximizing individual objectives.</t>
  </si>
  <si>
    <t>10.1038/s41467-018-03249-1</t>
  </si>
  <si>
    <t>Kearney, WS; Fagherazzi, S</t>
  </si>
  <si>
    <t>Salt marsh vegetation promotes efficient tidal channel networks</t>
  </si>
  <si>
    <t>Tidal channel networks mediate the exchange of water, nutrients and sediment between an estuary and marshes. Biology feeds back into channel morphodynamics through the influence of vegetation on both flow and the cohesive strength of channel banks. Determining how vegetation affects channel networks is essential in understanding the biological functioning of intertidal ecosystems and their ecosystem services. However, the processes that control the formation of an efficient tidal channel network remain unclear. Here we compare the channel networks of vegetated salt marshes in Massachusetts and the Venice Lagoon to unvegetated systems in the arid environments of the Gulf of California and Yemen. We find that the unvegetated systems are dissected by less efficient channel networks than the vegetated salt marshes. These differences in network geometry reflect differences in the branching and meandering of the channels in the network, characteristics that are related to the density of vegetation on the marsh.</t>
  </si>
  <si>
    <t>10.1038/ncomms12287</t>
  </si>
  <si>
    <t>Vande Velde, K; Huge, J; Friess, DA; Koedam, N; Dandouh-Guebas, F</t>
  </si>
  <si>
    <t>Stakeholder discourses on urban mangrove conservation and management</t>
  </si>
  <si>
    <t>In Southeast Asia, mangrove forest cover and biodiversity has shown a rapid decline in recent decades, despite extensive conservation efforts. Identifying and analysing discourses on biodiversity conservation improves our knowledge and understanding of stakeholder perspectives (including normative values and socially constructed viewpoints) on biodiversity conservation within a specific social-ecological context. Considering these perspectives in a decision-making context contributes to the long-term sustainability of resulting conservation approaches, thus contributing to continued biodiversity conservation efforts in the far future. We consider the urban City State of Singapore to identify and interpret stakeholder discourses-including values and socially constructed viewpoints-on (effective) mangrove biodiversity conservation and management in an urban context. Using the Q methodology, we: (i) delineate and describe mangrove conservation and management discourses in Singapore and (ii) extract consensual perspectives common to discourses as a basis for management recommendations. Areas of agreement and disagreement on motivation, prioritization and responsibilities related to mangrove conservation and management are described based on numerical (i.e. sorting of statements along an ordinal scale) and qualitative data (i.e. structured interviews). There was a large overlap between discourses, suggesting that disagreement between various stakeholders may not be a prominent inhibitor of future decision making regarding mangrove conservation and management. It seems stakeholders realise the urban context strongly limits the range of realistic conservation and management approaches of mangrove forests, resulting in the larger overlap between discourses. Generally, all participants agree no further loss of existing Singapore mangroves should be allowed. The most important recommendations to reach this ultimate objective include indefinite legal protection and increase of mangrove areas under national park and nature reserve status, as well as continued promotion of mangrove's cultural ecosystem services. The identified discourses can inform decision-making by deducing shared stakeholder objectives based on the consensus values and perspectives. These shared objectives can readily be incorporated in decision-making processes on mangrove conservation and management in an urban context.</t>
  </si>
  <si>
    <t>10.1016/j.ocecoaman.2019.05.012</t>
  </si>
  <si>
    <t>Langridge, SM; Hartge, EH; Clark, R; Arkema, K; Verutes, GM; Prahler, EE; Stoner-Duncan, S; Revell, DL; Caldwell, MR; Guerry, AD; Ruckelshaus, M; Abeles, A; Coburn, C; O'Connor, K</t>
  </si>
  <si>
    <t>Key lessons for incorporating natural infrastructure into regional climate adaptation planning</t>
  </si>
  <si>
    <t>Sea-level rise, potential changes in the intensity and frequency of storms, and consequent shoreline erosion and flooding will have increasing impacts on the economy and culture of coastal regions. A growing body of evidence suggests that coastal ecosystems natural infrastructure can play an important role in reducing the vulnerability of people and property to these impacts. To effectively inform climate adaptation planning, experts often struggle to develop relevant local and regional information at a scale that is appropriate for decision-making. In addition, institutional capacity and resource constraints often limit planners' ability to incorporate innovative, scientifically based approaches into planning. In this paper, we detail our collaborative process in two coastal California counties to account for the role of natural infrastructure in climate adaptation planning. We used an interdisciplinary team of scientists, economists, engineers, and law and policy experts and planners, and an iterative engagement process to (1) identify natural infrastructure that is geographically relevant to local jurisdictional planning units, (2) refine data and models to reflect regional processes, and (3) develop metrics likely to resonate within the local decision contexts. Using an open source decision-support tool, we demonstrated that protecting existing natural infrastructure including coastal dunes and wetlands could reduce the vulnerability of water resource-related structures, coastal populations, and farmland most exposed to coastal flooding and erosion. This information formed part of the rationale for priority climate adaptation projects the county governments are now pursuing. Our collaborative and iterative approach, as well as replicable use of an open source decision-support tool, facilitated inclusion of relevant natural infrastructure information into regional climate adaptation planning processes and products. This approach can be applied in diverse coastal climate adaptation planning contexts to locate and characterize the degree to which specific natural habitats can reduce vulnerability to sea-level rise and storms. (C) 2014 Elsevier Ltd. All rights reserved.</t>
  </si>
  <si>
    <t>10.1016/j.ocecoaman.2014.03.019</t>
  </si>
  <si>
    <t>Kroeker, KJ; Carr, MH; Raimondi, PT; Caselle, JE; Washburn, L; Palumbi, SR; Barth, JA; Chan, F; Menge, BA; Milligan, K; Novak, M; White, JW</t>
  </si>
  <si>
    <t>PLANNING FOR CHANGE Assessing the Potential Role of Marine Protected Areas and Fisheries Management Approaches for Resilience Management in a Changing Ocean</t>
  </si>
  <si>
    <t>OCEANOGRAPHY</t>
  </si>
  <si>
    <t>Despite progressive policies and continued advances in ocean management, numerous shifts associated with global changes have been observed in marine ecosystems in recent years, including warming, ocean acidification, and deoxygenation. As global change accelerates, science is needed to inform evidence-based management strategies for continued ecosystem services. Resilience management, in which actions are undertaken to promote the resistance and recovery responses of populations and ecosystems to disturbance, has been suggested as a possible strategy. However, empirical evidence for effective resilience management is still limited. To inform effective management strategies, mechanisms that underlie resilience to global change that can be influenced by management-ready actions must be identified and tested through observations, experiments, and modeling. Here, we discuss the potential links between three common management strategies (i.e., spatial restrictions such as marine protected areas, coordinated spatial protections, and fisheries management approaches) and potential mechanisms of resilience for marine populations and ecosystems, and provide guidance for future research on resilience management for a changing ocean drawing on insight gained by the Partnership for Interdisciplinary Studies of Coastal Oceans' work at the science-policy interface in the California Current Large Marine Ecosystem.</t>
  </si>
  <si>
    <t>10.5670/oceanog.2019.318</t>
  </si>
  <si>
    <t>O'Connor, MI; Gonzalez, A; Byrnes, JEK; Cardinale, BJ; Duffy, JE; Gamfeldt, L; Griffin, JN; Hooper, D; Hungate, BA; Paquette, A; Thompson, PL; Dee, LE; Dolan, KL</t>
  </si>
  <si>
    <t>A general biodiversity-function relationship is mediated by trophic level</t>
  </si>
  <si>
    <t>Species diversity affects the functioning of ecosystems, including the efficiency by which communities capture limited resources, produce biomass, recycle and retain biologically essential nutrients. These ecological functions ultimately support the ecosystem services upon which humanity depends. Despite hundreds of experimental tests of the effect of biodiversity on ecosystem function (BEF), it remains unclear whether diversity effects are sufficiently general that we can use a single relationship to quantitatively predict how changes in species richness alter an ecosystem function across trophic levels, ecosystems and ecological conditions. Our objective here is to determine whether a general relationship exists between biodiversity and standing biomass. We used hierarchical mixed effects models, based on a power function between species richness and biomass production (Y = a x S-b), and a database of 374 published experiments to estimate the BEF relationship (the change in biomass with the addition of species), and its associated uncertainty, in the context of environmental factors. We found that the mean relationship (b = 0.26, 95% CI: 0.16, 0.37) characterized the vast majority of observations, was robust to differences in experimental design, and was independent of the range of species richness levels considered. However, the richness-biomass relationship varied by trophic level and among ecosystems; in aquatic systems b was nearly twice as large for consumers (herbivores and detritivores) compared to primary producers; in terrestrial ecosystems, b for detritivores was negative but depended on few studies. We estimated changes in biomass expected for a range of changes in species richness, highlighting that species loss has greater implications than species gains, skewing a distribution of biomass change relative to observed species richness change. When biomass provides a good proxy for processes that underpin ecosystem services, this relationship could be used as a step in modeling the production of ecosystem services and their dependence on biodiversity.</t>
  </si>
  <si>
    <t>10.1111/oik.03652</t>
  </si>
  <si>
    <t>Pinheiro, HT; Teixeira, JB; Francini, RB; Soares-Gomes, A; Ferreira, CEL; Rocha, LA</t>
  </si>
  <si>
    <t>Hope and doubt for the world's marine ecosystems</t>
  </si>
  <si>
    <t>PERSPECTIVES IN ECOLOGY AND CONSERVATION</t>
  </si>
  <si>
    <t>In June 5-9, 2017, during the United Nations (UN) Ocean Conference, 143 governments, signatory parties of the Convention on Biological Diversity (CBD) declared their commitment and strategies to reach several objectives of the Sustainable Development Goal (SDG) 14, which stands to "conserve and sustainably use the oceans, seas and marine resources for sustainable development". In a relatively short time frame, the parties have committed to develop marine spatial planning, enforce sustainable management and protection of marine ecosystems, conserve at least 10% of the world's marine habitats, end overfishing, provide access for small-scale fishers, reduce marine pollution and ocean acidification, among others ambitious goals. The ocean has been included in the Paris Agreement, the subsequent Global Climate Action Agenda in 2015, and the 23rd Conference of the Parties of the UN (COP23), held in November 2017, which has assessed the global progress toward the SDG14, organizing several action plans. The UN seems optimistic with the progress achieved towards SDG 14, suggesting that overfishing has slowed down in the past 10 years and that over 8.4% of the world's exclusive economic zones are under protection. However, only a small fraction of that is under strong protection and many priority areas are still unprotected. In addition, major challenges presented by signatory governments are slowing down or compromising the achievement of the 14 SDG targets. Despite the challenges, we envision hope towards the sustainability of the world's marine biodiversity, where managers, scientists, and stakeholders work together to defend biodiversity, ecosystem services, and resources that the world depends on. (C) 2018 Published by Elsevier Editora Ltda. on behalf of Associacao Brasileira de Ciencia Ecologica e Conservacao.</t>
  </si>
  <si>
    <t>10.1016/j.pecon.2018.11.001</t>
  </si>
  <si>
    <t>Shukla, P; Edwards, MS</t>
  </si>
  <si>
    <t>Elevated pCO(2) is less detrimental than increased temperature to early development of the giant kelp, Macrocystis pyrifera (Phaeophyceae, Laminariales)</t>
  </si>
  <si>
    <t>PHYCOLOGIA</t>
  </si>
  <si>
    <t>Global climate change is increasing ocean temperature and partial pressure of CO2 (pCO(2)) in coastal and marine ecosystems. Research in this field has largely focused on how limited CO32- availability and low pH adversely affect early development of calcifying organisms, but noncalcareous organisms are comparatively understudied despite their prevalence in many coastal communities. We investigated how present-day and future levels of ocean temperature (12 degrees C vs 15 degrees C, respectively) and pCO(2) (400 mu atm vs 1500 mu atm, respectively) influence successful germling production, gametophyte survival, growth, and sex ratio, and embryonic sporophyte production and growth in the habitat-forming kelp Macrocystis pyrifera over a 15-wk period in San Diego, California, USA. Our results indicate that relative to present-day conditions, successful germling production was reduced fourfold under elevated temperature alone, and fivefold under combined elevated temperature and pCO(2) (i.e. "future conditions''). Similarly, survival and growth of male and female gametophytes were lower under elevated temperature alone than under either present-day, elevated pCO(2) alone, or future conditions. Gametophyte sex ratios skewed slightly toward males across all treatments. Sporophyte recruitment and growth were greatest and occurred earliest under elevated pCO(2) alone, but were delayed under elevated temperature alone. Although elevated pCO(2) and temperature adversely affected germling production independently and cumulatively, elevated pCO(2) enhanced gametophyte and sporophyte survival under both present-day and elevated temperatures. Thus, under projected climate change conditions, elevated pCO(2) may be less detrimental than increased temperature for development beyond germling production. Given that M. pyrifera is globally distributed and provides numerous ecosystem services including the potential to mitigate ocean acidification, impacts of climate change on its complex life history merit further exploration.</t>
  </si>
  <si>
    <t>10.2216/16-120.1</t>
  </si>
  <si>
    <t>Hernandez, RR; Sandquist, DR</t>
  </si>
  <si>
    <t>Disturbance of biological soil crust increases emergence of exotic vascular plants in California sage scrub</t>
  </si>
  <si>
    <t>PLANT ECOLOGY</t>
  </si>
  <si>
    <t>Biological soil crusts (BSCs) are comprised of soil particles, bacteria, cyanobacteria, green algae, microfungi, lichens, and bryophytes and confer many ecosystem services in arid and semiarid ecosystems worldwide, including the highly threatened California sage scrub (CSS). These services, which include stabilizing the soil surface, can be adversely affected when BSCs are disturbed. Using field and greenhouse experiments, we tested the hypothesis that mechanical disturbance of BSC increases emergence of exotic vascular plants in a coastal CSS ecosystem. At Whiting Ranch Wilderness Park in southern California, 22 plots were established and emergence of exotic and native plants was compared between disturbed and undisturbed subplots containing BSC. In a separate germination study, seed fate in disturbed BSC cores was compared to seed fate in undisturbed BSC cores for three exotic and three native species. In the field, disturbed BSCs had significantly (&gt;3x) greater exotic plant emergence than in undisturbed BSC, particularly for annual grasses. Native species, however, showed no difference in emergence between disturbed and undisturbed BSC. Within the disturbed treatment, emergence of native plants was significantly, and three times less than that of exotic plants. In the germination study, seed fates for all species were significantly different between disturbed and undisturbed BSC cores. Exotic species had greater emergence in disturbed BSC, whereas native plants showed either no response or a positive response. This study demonstrates another critical ecosystem service of BSCs-the inhibition of exotic plant species-and underscores the importance of BSC conservation in this biodiversity hotspot and possibly in other aridland ecosystems.</t>
  </si>
  <si>
    <t>10.1007/s11258-011-9943-x</t>
  </si>
  <si>
    <t>Chan, KMA; Shaw, MR; Cameron, DR; Underwood, EC; Daily, GC</t>
  </si>
  <si>
    <t>Conservation planning for ecosystem services</t>
  </si>
  <si>
    <t>Despite increasing attention to the human dimension of conservation projects, a rigorous, systematic methodology for planning for ecosystem services has not been developed. This is in part because flows of ecosystem services remain poorly characterized at local-to-regional scales, and their protection has not generally been made a priority. We used a spatially explicit conservation planning framework to explore the trade-offs and opportunities for aligning conservation goals for biodiversity with six ecosystem services ( carbon storage, flood control, forage production, outdoor recreation, crop pollination, and water provision) in the Central Coast ecoregion of California, United States. We found weak positive and some weak negative associations between the priority areas for biodiversity conservation and the flows of the six ecosystem services across the ecoregion. Excluding the two agriculture-focused services-crop pollination and forage production-eliminates all negative correlations. We compared the degree to which four contrasting conservation network designs protect biodiversity and the flow of the six services. We found that biodiversity conservation protects substantial collateral flows of services. Targeting ecosystem services directly can meet the multiple ecosystem services and biodiversity goals more efficiently but cannot substitute for targeted biodiversity protection ( biodiversity losses of 44% relative to targeting biodiversity alone). Strategically targeting only biodiversity plus the four positively associated services offers much promise ( relative biodiversity losses of 7%). Here we present an initial analytical framework for integrating biodiversity and ecosystem services in conservation planning and illustrate its application. We found that although there are important potential trade-offs between conservation for biodiversity and for ecosystem services, a systematic planning framework offers scope for identifying valuable synergies.</t>
  </si>
  <si>
    <t>10.1371/journal.pbio.0040379</t>
  </si>
  <si>
    <t>Filipe, JAN; Cobb, RC; Meentemeyer, RK; Lee, CA; Valachovic, YS; Cook, AR; Rizzo, DM; Gilligan, CA</t>
  </si>
  <si>
    <t>Landscape Epidemiology and Control of Pathogens with Cryptic and Long-Distance Dispersal: Sudden Oak Death in Northern Californian Forests</t>
  </si>
  <si>
    <t>PLOS COMPUTATIONAL BIOLOGY</t>
  </si>
  <si>
    <t>Exotic pathogens and pests threaten ecosystem service, biodiversity, and crop security globally. If an invasive agent can disperse asymptomatically over long distances, multiple spatial and temporal scales interplay, making identification of effective strategies to regulate, monitor, and control disease extremely difficult. The management of outbreaks is also challenged by limited data on the actual area infested and the dynamics of spatial spread, due to financial, technological, or social constraints. We examine principles of landscape epidemiology important in designing policy to prevent or slow invasion by such organisms, and use Phytophthora ramorum, the cause of sudden oak death, to illustrate how shortfalls in their understanding can render management applications inappropriate. This pathogen has invaded forests in coastal California, USA, and an isolated but fast-growing epidemic focus in northern California (Humboldt County) has the potential for extensive spread. The risk of spread is enhanced by the pathogen's generalist nature and survival. Additionally, the extent of cryptic infection is unknown due to limited surveying resources and access to private land. Here, we use an epidemiological model for transmission in heterogeneous landscapes and Bayesian Markov-chain-Monte-Carlo inference to estimate dispersal and life-cycle parameters of P. ramorum and forecast the distribution of infection and speed of the epidemic front in Humboldt County. We assess the viability of management options for containing the pathogen's northern spread and local impacts. Implementing a stand-alone host-free "barrier" had limited efficacy due to long-distance dispersal, but combining curative with preventive treatments ahead of the front reduced local damage and contained spread. While the large size of this focus makes effective control expensive, early synchronous treatment in newly-identified disease foci should be more cost-effective. We show how the successful management of forest ecosystems depends on estimating the spatial scales of invasion and treatment of pathogens and pests with cryptic long-distance dispersal.</t>
  </si>
  <si>
    <t>10.1371/journal.pcbi.1002328</t>
  </si>
  <si>
    <t>Jiang, JW; Min, Y; Chang, J; Ge, Y</t>
  </si>
  <si>
    <t>Biological interactions and cooperative management of multiple species</t>
  </si>
  <si>
    <t>Coordinated decision making and actions have become the primary solution for the overexploitation of interacting resources within ecosystems. However, the success of coordinated management is highly sensitive to biological, economic, and social conditions. Here, using a game theoretic framework and a 2-species model that considers various biological relationships (competition, predation, and mutualism), we compute cooperative (or joint) and noncooperative (or separate) management equilibrium outcomes of the model and investigate the effects of the type and strength of the relationships. We find that cooperation does not always show superiority to non-cooperation in all biological interactions: (1) if and only if resources are involved in high-intensity predation relationships, cooperation can achieve a win-win scenario for ecosystem services and resource diversity; (2) for competitive resources, cooperation realizes higher ecosystem services by sacrificing resource diversity; and (3) for mutual resources, cooperation has no obvious advantage for either ecosystem services or resource evenness but can slightly improve resource abundance. Furthermore, by using a fishery model of the North California Current Marine Ecosystem with 63 species and seven fleets, we demonstrate that the theoretical results can be reproduced in real ecosystems. Therefore, effective ecosystem management should consider the interconnection between stakeholders' social relationship and resources' biological relationships.</t>
  </si>
  <si>
    <t>10.1371/journal.pone.0180189</t>
  </si>
  <si>
    <t>Nelson, JL; Zavaleta, ES</t>
  </si>
  <si>
    <t>Salt Marsh as a Coastal Filter for the Oceans: Changes in Function with Experimental Increases in Nitrogen Loading and Sea-Level Rise</t>
  </si>
  <si>
    <t>Coastal salt marshes are among Earth's most productive ecosystems and provide a number of ecosystem services, including interception of watershed-derived nitrogen (N) before it reaches nearshore oceans. Nitrogen pollution and climate change are two dominant drivers of global-change impacts on ecosystems, yet their interacting effects at the land-sea interface are poorly understood. We addressed how sea-level rise and anthropogenic N additions affect the salt marsh ecosystem process of nitrogen uptake using a field-based, manipulative experiment. We crossed simulated sea-level change and ammonium-nitrate (NH4NO3)-addition treatments in a fully factorial design to examine their potentially interacting effects on emergent marsh plants in a central California estuary. We measured above-and belowground biomass and tissue nutrient concentrations seasonally and found that N-addition had a significant, positive effect on a) aboveground biomass, b) plant tissue N concentrations, c) N stock sequestered in plants, and d) shoot: root ratios in summer. Relative sea-level rise did not significantly affect biomass, with the exception of the most extreme sea-level-rise simulation, in which all plants died by the summer of the second year. Although there was a strong response to N-addition treatments, salt marsh responses varied by season. Our results suggest that in our site at Coyote Marsh, Elkhorn Slough, coastal salt marsh plants serve as a robust N trap and coastal filter; this function is not saturated by high background annual N inputs from upstream agriculture. However, if the marsh is drowned by rising seas, as in our most extreme sea-level rise treatment, marsh plants will no longer provide the ecosystem service of buffering the coastal ocean from eutrophication.</t>
  </si>
  <si>
    <t>10.1371/journal.pone.0038558</t>
  </si>
  <si>
    <t>Stralberg, D; Brennan, M; Callaway, JC; Wood, JK; Schile, LM; Jongsomjit, D; Kelly, M; Parker, VT; Crooks, S</t>
  </si>
  <si>
    <t>Evaluating Tidal Marsh Sustainability in the Face of Sea-Level Rise: A Hybrid Modeling Approach Applied to San Francisco Bay</t>
  </si>
  <si>
    <t>Background: Tidal marshes will be threatened by increasing rates of sea-level rise (SLR) over the next century. Managers seek guidance on whether existing and restored marshes will be resilient under a range of potential future conditions, and on prioritizing marsh restoration and conservation activities. Methodology: Building upon established models, we developed a hybrid approach that involves a mechanistic treatment of marsh accretion dynamics and incorporates spatial variation at a scale relevant for conservation and restoration decision-making. We applied this model to San Francisco Bay, using best-available elevation data and estimates of sediment supply and organic matter accumulation developed for 15 Bay subregions. Accretion models were run over 100 years for 70 combinations of starting elevation, mineral sediment, organic matter, and SLR assumptions. Results were applied spatially to evaluate eight Bay-wide climate change scenarios. Principal Findings: Model results indicated that under a high rate of SLR (1.65 m/century), short-term restoration of diked subtidal baylands to mid marsh elevations (-0.2 m MHHW) could be achieved over the next century with sediment concentrations greater than 200 mg/L. However, suspended sediment concentrations greater than 300 mg/L would be required for 100-year mid marsh sustainability (i.e., no elevation loss). Organic matter accumulation had minimal impacts on this threshold. Bay-wide projections of marsh habitat area varied substantially, depending primarily on SLR and sediment assumptions. Across all scenarios, however, the model projected a shift in the mix of intertidal habitats, with a loss of high marsh and gains in low marsh and mudflats. Conclusions/Significance: Results suggest a bleak prognosis for long-term natural tidal marsh sustainability under a high-SLR scenario. To minimize marsh loss, we recommend conserving adjacent uplands for marsh migration, redistributing dredged sediment to raise elevations, and concentrating restoration efforts in sediment-rich areas. To assist land managers, we developed a web-based decision support tool (www.prbo.org/sfbayslr).</t>
  </si>
  <si>
    <t>10.1371/journal.pone.0027388</t>
  </si>
  <si>
    <t>Kilduff, DP; Di Lorenzo, E; Botsford, LW; Teo, SLH</t>
  </si>
  <si>
    <t>Changing central Pacific El Ninos reduce stability of North American salmon survival rates</t>
  </si>
  <si>
    <t>Pacific salmon are a dominant component of the northeast Pacific ecosystem. Their status is of concern because salmon abundance is highly variable-including protected stocks, a recently closed fishery, and actively managed fisheries that provide substantial ecosystem services. Variable ocean conditions, such as the Pacific Decadal Oscillation (PDO), have influenced these fisheries, while diminished diversity of freshwater habitats have increased variability via the portfolio effect. We address the question of how recent changes in ocean conditions will affect populations of two salmon species. Since the 1980s, El Nino Southern Oscillation (ENSO) events have been more frequently associated with central tropical Pacific warming (CPW) rather than the canonical eastern Pacific warming ENSO (EPW). CPW is linked to the North Pacific Gyre Oscillation (NPGO), whereas EPW is linked to the PDO, different indicators of northeast Pacific Ocean ecosystem productivity. Here we show that both coho and Chinook salmon survival rates along western North America indicate that the NPGO, rather than the PDO, explains salmon survival since the 1980s. The observed increase in NPGO variance in recent decades was accompanied by an increase in coherence of local survival rates of these two species, increasing salmon variability via the portfolio effect. Such increases in coherence among salmon stocks are usually attributed to controllable freshwater influences such as hatcheries and habitat degradation, but the unknown mechanism underlying the ocean climate effect identified here is not directly subject to management actions.</t>
  </si>
  <si>
    <t>10.1073/pnas.1503190112</t>
  </si>
  <si>
    <t>Hughes, BB; Levey, MD; Fountain, MC; Carlisle, AB; Chavez, FP; Gleason, MG</t>
  </si>
  <si>
    <t>Climate mediates hypoxic stress on fish diversity and nursery function at the land-sea interface</t>
  </si>
  <si>
    <t>Coastal ecosystems provide numerous important ecological services, including maintenance of biodiversity and nursery grounds for many fish species of ecological and economic importance. However, human population growth has led to increased pollution, ocean warming, hypoxia, and habitat alteration that threaten ecosystem services. In this study, we used long-term datasets of fish abundance, water quality, and climatic factors to assess the threat of hypoxia and the regulating effects of climate on fish diversity and nursery conditions in Elkhorn Slough, a highly eutrophic estuary in central California (United States), which also serves as a biodiversity hot spot and critical nursery grounds for offshore fisheries in a broader region. We found that hypoxic conditions had strong negative effects on extent of suitable fish habitat, fish species richness, and abundance of the two most common flatfish species, English sole (Parophrys vetulus) and speckled sanddab (Citharichthys stigmaeus). The estuary serves as an important nursery ground for English sole, making this species vulnerable to anthropogenic threats. We determined that estuarine hypoxia was associated with significant declines in English sole nursery habitat, with cascading effects on recruitment to the offshore adult population and fishery, indicating that human land use activities can indirectly affect offshore fisheries. Estuarine hypoxic conditions varied spatially and temporally and were alleviated by strengthening of El Nino conditions through indirect pathways, a consistent result inmost estuaries across the northeast Pacific. These results demonstrate that changes to coastal land use and climate can fundamentally alter the diversity and functioning of coastal nurseries and their adjacent ocean ecosystems.</t>
  </si>
  <si>
    <t>10.1073/pnas.1505815112</t>
  </si>
  <si>
    <t>Claisse, JT; Pondella, DJ; Love, M; Zahn, LA; Williams, CM; Williams, JP; Bull, AS</t>
  </si>
  <si>
    <t>Oil platforms off California are among the most productive marine fish habitats globallyle</t>
  </si>
  <si>
    <t>Secondary (i.e., heterotrophic or animal) production is a main pathway of energy flow through an ecosystem as it makes energy available to consumers, including humans. Its estimation can play a valuable role in the examination of linkages between ecosystem functions and services. We found that oil and gas platforms off the coast of California have the highest secondary fish production per unit area of seafloor of any marine habitat that has been studied, about an order of magnitude higher than fish communities from other marine ecosystems. Most previous estimates have come from estuarine environments, generally regarded as one of the most productive ecosystems globally. High rates of fish production on these platforms ultimately result from high levels of recruitment and the subsequent growth of primarily rockfish (genus Sebastes) larvae and pelagic juveniles to the substantial amount of complex hardscape habitat created by the platform structure distributed throughout the water column. The platforms have a high ratio of structural surface area to seafloor surface area, resulting in large amounts of habitat for juvenile and adult demersal fishes over a relatively small footprint of seafloor. Understanding the biological implications of these structures will inform policy related to the decommissioning of existing (e.g., oil and gas platforms) and implementation of emerging (e.g., wind, marine hydrokinetic) energy technologies.</t>
  </si>
  <si>
    <t>10.1073/pnas.1411477111</t>
  </si>
  <si>
    <t>Hughes, BB; Eby, R; Van Dyke, E; Tinker, MT; Marks, CI; Johnson, KS; Wasson, K</t>
  </si>
  <si>
    <t>Recovery of a top predator mediates negative eutrophic effects on seagrass</t>
  </si>
  <si>
    <t>A fundamental goal of the study of ecology is to determine the drivers of habitat-forming vegetation, with much emphasis given to the relative importance to vegetation of "bottom-up" forces such as the role of nutrients and "top-down" forces such as the influence of herbivores and their predators. For coastal vegetation (e.g., kelp, seagrass, marsh, and mangroves) it has been well demonstrated that alterations to bottom-up forcing can cause major disturbances leading to loss of dominant vegetation. One such process is anthropogenic nutrient loading, which can lead to major changes in the abundance and species composition of primary producers, ultimately affecting important ecosystem services. In contrast, much less is known about the relative importance of apex predators on coastal vegetated ecosystems because most top predator populations have been depleted or lost completely. Here we provide evidence that an unusual four-level trophic cascade applies in one such system, whereby a top predator mitigates the bottom-up influences of nutrient loading. In a study of seagrass beds in an estuarine ecosystem exposed to extreme nutrient loading, we use a combination of a 50-y time series analysis, spatial comparisons, and mesocosm and field experiments to demonstrate that sea otters (Enhydra lutris) promote the growth and expansion of eelgrass (Zostera marina) through a trophic cascade, counteracting the negative effects of agriculturally induced nutrient loading. Our results add to a small but growing body of literature illustrating that significant interactions between bottom-up and top-down forces occur, in this case with consequences for the conservation of valued ecosystem services provided by seagrass.</t>
  </si>
  <si>
    <t>10.1073/pnas.1302805110</t>
  </si>
  <si>
    <t>Halpern, BS; Klein, CJ; Brown, CJ; Beger, M; Grantham, HS; Mangubhai, S; Ruckelshaus, M; Tulloch, VJ; Watts, M; White, C; Possingham, HP</t>
  </si>
  <si>
    <t>Achieving the triple bottom line in the face of inherent trade-offs among social equity, economic return, and conservation</t>
  </si>
  <si>
    <t>Triple-bottom-line outcomes from resource management and conservation, where conservation goals and equity in social outcomes are maximized while overall costs are minimized, remain a highly sought-after ideal. However, despite widespread recognition of the importance that equitable distribution of benefits or costs across society can play in conservation success, little formal theory exists for how to explicitly incorporate equity into conservation planning and prioritization. Here, we develop that theory and implement it for three very different case studies in California (United States), Raja Ampat (Indonesia), and the wider Coral Triangle region (Southeast Asia). We show that equity tends to trade off nonlinearly with the potential to achieve conservation objectives, such that similar conservation outcomes can be possible with greater equity, to a point. However, these case studies also produce a range of trade-off typologies between equity and conservation, depending on how one defines and measures social equity, including direct (linear) and no trade-off. Important gaps remain in our understanding, most notably how equity influences probability of conservation success, in turn affecting the actual ability to achieve conservation objectives. Results here provide an important foundation for moving the science and practice of conservation planning and broader spatial planning in general toward more consistently achieving efficient, equitable, and effective outcomes.</t>
  </si>
  <si>
    <t>10.1073/pnas.1217689110</t>
  </si>
  <si>
    <t>Priester, JH; Ge, Y; Mielke, RE; Horst, AM; Moritz, SC; Espinosa, K; Gelb, J; Walker, SL; Nisbet, RM; An, YJ; Schimel, JP; Palmer, RG; Hernandez-Viezcas, JA; Zhao, LJ; Gardea-Torresdey, JL; Holden, PA</t>
  </si>
  <si>
    <t>Soybean susceptibility to manufactured nanomaterials with evidence for food quality and soil fertility interruption</t>
  </si>
  <si>
    <t>Based on previously published hydroponic plant, planktonic bacterial, and soil microbial community research, manufactured nanomaterial (MNM) environmental buildup could profoundly alter soil-based food crop quality and yield. However, thus far, no single study has at once examined the full implications, as no studies have involved growing plants to full maturity in MNM-contaminated field soil. We have done so for soybean, a major global commodity crop, using farm soil amended with two high-production metal oxide MNMs (nano-CeO2 and -ZnO). The results provide a clear, but unfortunate, view of what could arise over the long term: (i) for nano-ZnO, component metal was taken up and distributed throughout edible plant tissues; (ii) for nano-CeO2, plant growth and yield diminished, but also (iii) nitrogen fixation-a major ecosystem service of leguminous crops-was shut down at high nano-CeO2 concentration. Juxtaposed against widespread land application of wastewater treatment biosolids to food crops, these findings forewarn of agriculturally associated human and environmental risks from the accelerating use of MNMs.</t>
  </si>
  <si>
    <t>10.1073/pnas.1205431109</t>
  </si>
  <si>
    <t>White, C; Halpern, BS; Kappel, CV</t>
  </si>
  <si>
    <t>Ecosystem service tradeoff analysis reveals the value of marine spatial planning for multiple ocean uses</t>
  </si>
  <si>
    <t>Marine spatial planning (MSP) is an emerging responsibility of resource managers around the United States and elsewhere. A key proposed advantage of MSP is that it makes tradeoffs in resource use and sector (stakeholder group) values explicit, but doing so requires tools to assess tradeoffs. We extended tradeoff analyses from economics to simultaneously assess multiple ecosystem services and the values they provide to sectors using a robust, quantitative, and transparent framework. We used the framework to assess potential conflicts among offshore wind energy, commercial fishing, and whale-watching sectors in Massachusetts and identify and quantify the value from choosing optimal wind farm designs that minimize conflicts among these sectors. Most notably, we show that using MSP over conventional planning could prevent &gt;$1 million dollars in losses to the incumbent fishery and whale-watching sectors and could generate &gt;$10 billion in extra value to the energy sector. The value of MSP increased with the greater the number of sectors considered and the larger the area under management. Importantly, the framework can be applied even when sectors are not measured in dollars (e. g., conservation). Making tradeoffs explicit improves transparency in decision-making, helps avoid unnecessary conflicts attributable to perceived but weak tradeoffs, and focuses debate on finding the most efficient solutions to mitigate real tradeoffs and maximize sector values. Our analysis demonstrates the utility, feasibility, and value of MSP and provides timely support for the management transitions needed for society to address the challenges of an increasingly crowded ocean environment.</t>
  </si>
  <si>
    <t>10.1073/pnas.1114215109</t>
  </si>
  <si>
    <t>Waycott, M; Duarte, CM; Carruthers, TJB; Orth, RJ; Dennison, WC; Olyarnik, S; Calladine, A; Fourqurean, JW; Heck, KL; Hughes, AR; Kendrick, GA; Kenworthy, WJ; Short, FT; Williams, SL</t>
  </si>
  <si>
    <t>Accelerating loss of seagrasses across the globe threatens coastal ecosystems</t>
  </si>
  <si>
    <t>Coastal ecosystems and the services they provide are adversely affected by a wide variety of human activities. In particular, seagrass meadows are negatively affected by impacts accruing from the billion or more people who live within 50 km of them. Seagrass meadows provide important ecosystem services, including an estimated $1.9 trillion per year in the form of nutrient cycling; an order of magnitude enhancement of coral reef fish productivity; a habitat for thousands of fish, bird, and invertebrate species; and a major food source for endangered dugong, manatee, and green turtle. Although individual impacts from coastal development, degraded water quality, and climate change have been documented, there has been no quantitative global assessment of seagrass loss until now. Our comprehensive global assessment of 215 studies found that seagrasses have been disappearing at a rate of 110 km(2) yr(-1) since 1980 and that 29% of the known areal extent has disappeared since seagrass areas were initially recorded in 1879. Furthermore, rates of decline have accelerated from a median of 0.9% yr(-1) before 1940 to 7% yr(-1) since 1990. Seagrass loss rates are comparable to those reported for mangroves, coral reefs, and tropical rainforests and place seagrass meadows among the most threatened ecosystems on earth.</t>
  </si>
  <si>
    <t>10.1073/pnas.0905620106</t>
  </si>
  <si>
    <t>Lindegren, M; Checkley, DM; Ohman, MD; Koslow, JA; Goericke, R</t>
  </si>
  <si>
    <t>Resilience and stability of a pelagic marine ecosystem</t>
  </si>
  <si>
    <t>PROCEEDINGS OF THE ROYAL SOCIETY B-BIOLOGICAL SCIENCES</t>
  </si>
  <si>
    <t>The accelerating loss of biodiversity and ecosystem services worldwide has accentuated a long-standing debate on the role of diversity in stabilizing ecological communities and has given rise to a field of research on biodiversity and ecosystem functioning (BEF). Although broad consensus has been reached regarding the positive BEF relationship, a number of important challenges remain unanswered. These primarily concern the underlying mechanisms by which diversity increases resilience and community stability, particularly the relative importance of statistical averaging and functional complementarity. Our understanding of these mechanisms relies heavily on theoretical and experimental studies, yet the degree to which theory adequately explains the dynamics and stability of natural ecosystems is largely unknown, especially in marine ecosystems. Using modelling and a unique 60-year dataset covering multiple trophic levels, we show that the pronounced multi-decadal variability of the Southern California Current System (SCCS) does not represent fundamental changes in ecosystem functioning, but a linear response to key environmental drivers channelled through bottom-up and physical control. Furthermore, we show strong temporal asynchrony between key species or functional groups within multiple trophic levels caused by opposite responses to these drivers. We argue that functional complementarity is the primary mechanism reducing community variability and promoting resilience and stability in the SCCS.</t>
  </si>
  <si>
    <t>10.1098/rspb.2015.1931</t>
  </si>
  <si>
    <t>Kimball, S; Lulow, M; Sorenson, Q; Balazs, K; Fang, YC; Davis, SJ; O'Connell, M; Huxman, TE</t>
  </si>
  <si>
    <t>Cost-effective ecological restoration</t>
  </si>
  <si>
    <t>Ecological restoration is a multibillion dollar industry critical for improving degraded habitat. However, most restoration is conducted without clearly defined success measures or analysis of costs. Outcomes are influenced by environmental conditions that vary across space and time, yet such variation is rarely considered in restoration planning. Here, we present a cost-effectiveness analysis of terrestrial restoration methods to determine how practitioners may restore the highest native plant cover per dollar spent. We recorded costs of 120 distinct methods and described success in terms of native versus non-native plant germination, growth, cover, and density. We assessed effectiveness using a basic, commonly used metric (% native plant cover) and developed an index of cost-effectiveness (% native cover per dollar spent on restoration). We then evaluated success of multiple methods, given environmental variation across topography and multiple years, and found that the most successful method for restoring high native plant cover is often different from the method that results in the largest area restored per dollar expended, given fixed mitigation budgets. Based on our results, we developed decision-making trees to guide practitioners through established phases of restorationsite preparation, seeding and planting, and maintenance. We also highlight where additional research could inform restoration practice, such as improved seasonal weather forecasts optimizing allocation of funds in time or valuation practices that include costs of specific outcomes in the collection of in lieu fees.</t>
  </si>
  <si>
    <t>10.1111/rec.12261</t>
  </si>
  <si>
    <t>Sloey, TM; Willis, JM; Hester, MW</t>
  </si>
  <si>
    <t>Hydrologic and edaphic constraints on Schoenoplectus acutus, Schoenoplectus californicus, and Typha latifolia in tidal marsh restoration</t>
  </si>
  <si>
    <t>The demand for an improved knowledge base for planning and management of tidal marsh restoration worldwide has become more fully recognized. In the Sacramento-San Joaquin Bay Delta, California, U.S.A., concerns have arisen about the degradation of the Delta and key ecosystem services. One restoration method proposed includes intentionally breaching levees that protect agricultural lands to re-establish a hydrology that encourages tidal marsh development. Our research investigated relevant constraints on vegetation establishment and expansion of key tidal marsh species. We transplanted three macrophyte species (Schoenoplectus acutus, Schoenoplectus californicus, and Typha latifolia) using two transplant types (rhizomes and adults) in locations that varied in hydrologic and edaphic conditions at Liberty Island, a post-levee breach tidal marsh restoration site. Two years of monitoring revealed that transplanted adults outperformed rhizomes. In addition, S. californicus exhibited greater survival and vegetation expansion. S. californicus vegetation expansion covered a maximum area of approximately 23 m(2), which is two orders of magnitude (OOM) greater than the maximum area covered by S. acutus (approximately 0.108 m(2)) and three OOM greater than T. latifolia (approximately 0.035 m(2)). Results suggest that hydrologic regime and degree of soil compaction are influential in controlling vegetation establishment and expansion. Greater vegetation expansion occurred in transplant sites characterized by a deeper surface layer of non-compacted soil in conjunction with shorter durations of flooding. Information derived from this study is valuable to restoration planning in the Delta and other tidal marshes worldwide where these species occur, especially in terms of setting restoration goals and trajectories based on site-specific environmental characteristics.</t>
  </si>
  <si>
    <t>10.1111/rec.12212</t>
  </si>
  <si>
    <t>Lennox, MS; Lewis, DJ; Jackson, RD; Harper, J; Larson, S; Tate, KW</t>
  </si>
  <si>
    <t>Development of Vegetation and Aquatic Habitat in Restored Riparian Sites of California's North Coast Rangelands</t>
  </si>
  <si>
    <t>The preponderance of short-term objectives and lack of systematic monitoring of restoration projects limits opportunities to learn from past experience and improve future restoration efforts. We conducted a retrospective, cross-sectional survey of 89 riparian revegetation sites and 13 nonrestored sites. We evaluated 36 restoration metrics at each site and used project age (0-39 years) to quantify plant community and aquatic habitat trajectories with a maximum likelihood model selection approach to compare linear and polynomial relationships. We found significant correlations with project age for 16 of 21 riparian vegetation, and 11 of 15 aquatic habitat attributes. Our results indicated improvements in multiple ecosystem services and watershed functions such as diversity, sedimentation, carbon sequestration, and available habitat. Ten riparian vegetation metrics, including native tree and exotic shrub density, increased nonlinearly with project age, while litter and native shrub density increased linearly. Species richness and cover of annual plants declined over time. Improvements in aquatic habitat metrics, such as increasing pool depth and decreasing bankfull width-to-depth ratio, indicated potentially improved anadromous fish habitats at restored sites. We hypothesize that certain instream metrics did not improve because of spatial and/or temporal limitations of riparian vegetation to affect aquatic habitat. Restoration managers should be prepared to maintain or enhance understory diversity by controlling exotic shrubs or planting shade-tolerant native species as much as 10 years after revegetation.</t>
  </si>
  <si>
    <t>10.1111/j.1526-100X.2009.00558.x</t>
  </si>
  <si>
    <t>Methratta, ET; Dardick, WR</t>
  </si>
  <si>
    <t>Meta-Analysis of Finfish Abundance at Offshore Wind Farms</t>
  </si>
  <si>
    <t>REVIEWS IN FISHERIES SCIENCE &amp; AQUACULTURE</t>
  </si>
  <si>
    <t>Offshore wind farms are becoming increasingly common in the coastal margins of marine ecosystems worldwide. Yet, the effects that wind farm structures have on fish populations remain unclear. To explore potential effects, a meta-analysis of studies that have examined the abundance of finfish inside of wind farms compared to nearby reference sites was conducted. Using well-established meta-analytic methods, the overall effect size across all studies was calculated, and then changes in effect size for soft-bottom and complex-bottom oriented species were explored in association with several covariates including characteristics of the wind farm (depth, distance from shore, wind farm age), the sampling design (season, gear type, and distance from the turbine sampled), and ecosystem level characteristics (functional feeding group and fishing presence/absence). The overall effect size was positive and significantly different from zero, indicating greater abundance of fish inside of wind farms. Likewise, positive and significant effect sizes were noted for several covariates for both soft-bottom and complex-bottom species. The findings of this study underscore the need for regional, national, and international collaboration on monitoring approaches and data sharing in order to develop a more holistic understanding of how offshore wind farms affect living marine resources.</t>
  </si>
  <si>
    <t>10.1080/23308249.2019.1584601</t>
  </si>
  <si>
    <t>Giakoumi, S; Katsanevakis, S; Albano, PG; Azzurro, E; Cardoso, AC; Cebrian, E; Deiduni, A; Edelist, D; Francour, P; Jimenez, C; Macic, V; Occhipinti-Ambrogi, A; Rilov, G; Sghaier, YR</t>
  </si>
  <si>
    <t>Management priorities for marine invasive species</t>
  </si>
  <si>
    <t>Managing invasive alien species is particularly challenging in the ocean mainly because marine ecosystems are highly connected across broad spatial scales. Eradication of marine invasive species has only been achieved when species were detected early, and management responded rapidly. Generalized approaches, transferable across marine regions, for prioritizing actions to control invasive populations are currently lacking. Here, expert knowledge was elicited to prioritize 11 management actions for controlling 12 model species, distinguished by differences in dispersion capacity, distribution in the area to be managed, and taxonomic identity. Each action was assessed using five criteria (effectiveness, feasibility, acceptability, impacts on native communities, and cost), which were combined in an 'applicability' metric. Raising public awareness and encouraging the commercial use of invasive species were highly prioritized, whereas biological control actions were considered the least applicable. Our findings can guide rapid decision-making on prioritizing management options for the control of invasive species especially at early stages of invasion, when reducing managers' response time is critical. (C) 2019 The Authors. Published by Elsevier B.V.</t>
  </si>
  <si>
    <t>10.1016/j.scitotenv.2019.06.282</t>
  </si>
  <si>
    <t>Increases in the climate change adaption effectiveness and availability of vegetation across a coastal to desert climate gradient inmetropolitan Los Angeles, CA, USA</t>
  </si>
  <si>
    <t>Urbanization has increased heat in the urban environment, with many consequences for human health and wellbeing. Managing climate change in part through increasing vegetation is desired by many cities to mitigate current and future heat related issues. However, little information is available on what influences the current effectiveness and availability of vegetation for local cooling. In this study, we identified the variation in the interacting relationships among vegetation (normalized difference vegetation index), socioeconomic status (neighborhood income), elevation and land surface temperature (LST) to identify how vegetation based surface cooling services change throughout the pronounced coastal to desert climate gradient of the Los Angeles, CA metropolitan region, a megacity of &gt;18 million residents. A key challenge for understanding variation in vegetation as a climate change adaptation tool spanning neighborhood to megacity scales is developing new "big data" analytical tools. We used structural equation modeling (SEM) to quantify the interacting relationships among socio-economic status data obtained from government census data, elevation and new LST and vegetation data obtained from an airborne imaging campaign conducted in 2013 for the urban and suburban areas across a series of fifteen climate zones. Vegetation systematically increased in cooling effectiveness from 6.06 to 31.77 degrees with increasing distance from the coast. Vegetation and neighborhood income were positively correlated throughout all climate zones with a peak in the relationship occurring near 25 km from the coast. Because of the interaction between these two relationships, we also found that higher income neighborhoods were cooler and that this effect peaked at about 30 km from the coast. These results show the availability and effectiveness of vegetation on the local climate varies tremendously throughout the Los Angeles, CA metropolitan area. Further, using the more inland climate zones as future analogs for more coastal zones, suggests that in the warmer climate conditions projected for the region the effectiveness of vegetation for regional cooling may increase thus acting as a localized negative feedback mechanism. (C) 2016 Elsevier B.V. All rights reserved.</t>
  </si>
  <si>
    <t>10.1016/j.scitotenv.2016.01.049</t>
  </si>
  <si>
    <t>Rogers-Bennett, L; Catton, CA</t>
  </si>
  <si>
    <t>Marine heat wave and multiple stressors tip bull kelp forest to sea urchin barrens</t>
  </si>
  <si>
    <t>SCIENTIFIC REPORTS</t>
  </si>
  <si>
    <t>Extreme climatic events have recently impacted marine ecosystems around the world, including foundation species such as corals and kelps. Here, we describe the rapid climate-driven catastrophic shift in 2014 from a previously robust kelp forest to unproductive large scale urchin barrens in northern California. Bull kelp canopy was reduced by &gt;90% along more than 350 km of coastline. Twenty years of kelp ecosystem surveys reveal the timing and magnitude of events, including mass mortalities of sea stars (2013-), intense ocean warming (2014-2017), and sea urchin barrens (2015-). Multiple stressors led to the unprecedented and long-lasting decline of the kelp forest. Kelp deforestation triggered mass (80%) abalone mortality (2017) resulting in the closure in 2018 of the recreational abalone fishery worth an estimated $44 M and the collapse of the north coast commercial red sea urchin fishery (2015-) worth $3 M. Key questions remain such as the relative roles of ocean warming and sea star disease in the massive purple sea urchin population increase. Science and policy will need to partner to better understand drivers, build climate-resilient fisheries and kelp forest recovery strategies in order to restore essential kelp forest ecosystem services.</t>
  </si>
  <si>
    <t>10.1038/s41598-019-51114-y</t>
  </si>
  <si>
    <t>Lowe, AT; Bos, J; Ruesink, J</t>
  </si>
  <si>
    <t>Ecosystem metabolism drives pH variability and modulates long-term ocean acidification in the Northeast Pacific coastal ocean</t>
  </si>
  <si>
    <t>Ocean acidification poses serious threats to coastal ecosystem services, yet few empirical studies have investigated how local ecological processes may modulate global changes of pH from rising atmospheric CO2. We quantified patterns of pH variability as a function of atmospheric CO2 and local physical and biological processes at 83 sites over 25 years in the Salish Sea and two NE Pacific estuaries. Mean seawater pH decreased significantly at -0.009 +/- 0.0005 pH yr(-1) (0.22 pH over 25 years), with spatially variable rates ranging up to 10 times greater than atmospheric CO2-driven ocean acidification. Dissolved oxygen saturation (% DO) decreased by -0.24 +/- 0.036% yr(-1), with site-specific trends similar to pH. Mean pH shifted from &lt; 7.6 in winter to &gt; 8.0 in summer concomitant to the seasonal shift from heterotrophy (% DO &lt; 100) to autotrophy (% DO &gt; 100) and dramatic shifts in aragonite saturation state critical to shell-forming organisms (probability of undersaturation was &gt; 80% in winter, but &lt; 20% in summer). % DO overwhelmed the influence of atmospheric CO2, temperature and salinity on pH across scales. Collectively, these observations provide evidence that local ecosystem processes modulate ocean acidification, and support the adoption of an ecosystem perspective to ocean acidification and multiple stressors in productive aquatic habitats.</t>
  </si>
  <si>
    <t>10.1038/s41598-018-37764-4</t>
  </si>
  <si>
    <t>Egerer, MH; Philpott, SM; Bichier, P; Jha, S; Liere, H; Lin, BB</t>
  </si>
  <si>
    <t>Gardener Well-Being along Social and Biophysical Landscape Gradients</t>
  </si>
  <si>
    <t>Increasing human populations are challenging cities to grow sustainably while maintaining green spaces that deliver ecosystem services and well-being benefits. Community gardens are green spaces that provide food, community, and health benefits, but gardens often are non-permanent due to development and green space loss. Thus, investigating their significance and benefit across urban regions is critical for research and policy alike. This study investigated the role of community gardens in providing human well-being benefits across three counties in the California Central Coasta region undergoing massive urban transformation in the last century. We measured how multiple aspects of self-reported gardener well-being varied in relation to the social opportunities of surrounding neighborhoods and the biophysical features of the landscapes in which the gardens were embedded. The results document improvements in gardener well-being through gardening across social and biophysical gradients. Gardeners are motivated by diverse reasons, varying from gardening in order to connect to nature, to gardening for improved food access, or to enhance time spent with family. Community gardens are therefore important for supporting many well-being benefits. Policies to maintain and protect gardens should prioritize neighborhoods with needs for connecting to nature and enhancing social interaction within the community.</t>
  </si>
  <si>
    <t>10.3390/su10010096</t>
  </si>
  <si>
    <t>Lehmann, A; Chaplin-Kramer, R; Lacayo, M; Giuliani, G; Thau, D; Koy, K; Goldberg, G; Sharp, R</t>
  </si>
  <si>
    <t>Lifting the Information Barriers to Address Sustainability Challenges with Data from Physical Geography and Earth Observation</t>
  </si>
  <si>
    <t>Sustainability challenges demand solutions, and the pace of technological and scientific advances in physical geography and Earth observation have great potential to provide the information needed to address these challenges. This paper highlights five online tools and initiatives that are lifting barriers to address these challenges. The enviroGRIDS project in the Black Sea catchment demonstrates how the use of spatial data infrastructures can facilitate data sharing. Google Earth Engine is providing solutions to challenges of processing big data into usable information. Additionally, application programming interfaces allow outsiders to elaborate and iterate on programs to explore novel uses of data and models, as seen in the Berkeley Ecoinformatics Engine. Finally, collaborative mapping tools, such as Seasketch/MarineMap and the InVEST software suite, allow engagement within and between groups of experts and stakeholders for the development, deployment, and long-term impact of a project. Merging these different experiences can set a new standard for online information tools supporting sustainable development from evidence brought by physical geography combined with socioeconomic conditions.</t>
  </si>
  <si>
    <t>10.3390/su9050858</t>
  </si>
  <si>
    <t>Huang, X; Rippy, MA; Mehring, AS; Winfrey, BK; Jiang, SC; Grant, SB</t>
  </si>
  <si>
    <t>Shifts in dissolved organic matter and microbial community composition are associated with enhanced removal of fecal pollutants in urban stormwater wetlands</t>
  </si>
  <si>
    <t>WATER RESEARCH</t>
  </si>
  <si>
    <t>Constructed stormwater wetlands provide a host of ecosystem services, including potentially pathogen removal. We present results from a multi-wetland study that integrates across weather, chemical, microbiological and engineering design variables in order to identify patterns of microbial contaminant removal from inlet to outlet within wetlands and key drivers of those patterns. One or more microbial contaminants were detected at the inlet of each stormwater wetland (Escherichia coli and Enterococcus &gt; Bacteroides HF183 &gt; adenovirus). Bacteroides HF183 and adenovirus concentrations declined from inlet to outlet at all wetlands. However, co-removal of pathogens and fecal indicator bacteria only occurred at wetlands where microbial assemblages at the inlet (dominated by Proteobacteria and Bacteriodetes) were largely displaced by indigenous autotrophic microbial communities at the outlet (dominated by Cyanobacteria). Microbial community transitions (characterized using pyrosequencing) were well approximated by a combination of two rapid indicators: (1) fluorescent dissolved organic matter, and (2) chlorophyll a or phaeophytin a fluorescence. Within-wetland treatment of fecal markers and indicators was not strongly correlated with the catchment-to-wetland area ratio, but was diminished in older wetlands, which may point to a need for more frequent maintenance. (C) 2018 Elsevier Ltd. All rights reserved.</t>
  </si>
  <si>
    <t>10.1016/j.watres.2018.03.020</t>
  </si>
  <si>
    <t>Dorsey, JH; Carter, PM; Bergquist, S; Sagarin, R</t>
  </si>
  <si>
    <t>Reduction of fecal indicator bacteria (FIB) in the Ballona Wetlands saltwater marsh (Los Angeles County, California, USA) with implications for restoration actions</t>
  </si>
  <si>
    <t>A benefit of wetland preservation and restoration is the ecosystem service of improving water quality, typically assessed based on bacterial loading. The Ballona Wetlands, a degraded salt marsh of approximately 100 ac located on the southern border of Marina Del Rey (Los Angeles County, California, USA) are currently the focus of publicly funded restoration planning. The wetlands receive tidal water, usually contaminated with fecal indicator bacteria (FIB: total and fecal coliforms, Escherichia coli, enterococci) from the adjacent Ballona Creek and Estuary. During the summer of 2007, two 24-h studies were conducted to determine FIB tidal dynamics within the wetland. Measurements of water flow and mean FIB concentrations (n = 3) were measured every 1.5 h to determine total FIB load estimates. FIB loading rates (MPN/s) were greatest during flood tides as water entered the wetlands, and then again during spring tide conditions when sediments were resuspended during swifter spring ebb flows. During daylight hours, the wetland acted as a sink for these bacteria as loads diminished, presumably by sunlight and other processes. Conversely, during late afternoon and night, the wetlands shifted to being a source as excess FIB departed on ebb flows. Therefore, the wetlands act as both a source and sink for FIB depending on tidal conditions and exposure to sunlight. Future restoration actions would result in a tradeoff - increased tidal channels offer a greater surface area for FIB inactivation, but also would result in a greater volume of FIB-contaminated resuspended sediments carried out of the wetlands on stronger ebb flows. As levels of FIB in Ballona Creek and Estuary diminish through recently established regulatory actions, the wetlands could shift into a greater sink for FIB. (C) 2010 Elsevier Ltd. All rights reserved.</t>
  </si>
  <si>
    <t>10.1016/j.watres.2010.06.012</t>
  </si>
  <si>
    <t>Muller, MF; Dralle, DN; Thompson, SE</t>
  </si>
  <si>
    <t>Analytical model for flow duration curves in seasonally dry climates</t>
  </si>
  <si>
    <t>WATER RESOURCES RESEARCH</t>
  </si>
  <si>
    <t>Flow duration curves (FDC) display streamflow values against their relative exceedance time. They provide critical information for watershed management by representing the variation in the availability and reliability of surface water to supply ecosystem services and satisfy anthropogenic needs. FDCs are particularly revealing in seasonally dry climates, where surface water supplies are highly variable. While useful, the empirical computation of FDCs is data intensive and challenging in sparsely gauged regions, meaning that there is a need for robust, predictive models to evaluate FDCs with simple parameterization. Here, we derive a process-based analytical expression for FDCs in seasonally dry climates. During the wet season, streamflow is modeled as a stochastic variable driven by rainfall, following the stochastic analytical model of Botter et al. (2007a). During the dry season, streamflow is modeled as a deterministic recession with a stochastic initial condition that accounts for the carryover of catchment storage across seasons. The resulting FDC model is applied to 38 catchments in Nepal, coastal California, and Western Australia, where FDCs are successfully modeled using five physically meaningful parameters with minimal calibration. A Monte Carlo analysis revealed that the model is robust to deviations from its assumptions of Poissonian rainfall, exponentially distributed response times and constant seasonal timing. The approach successfully models period-of-record FDCs and allows interannual and intra-annual sources of variations in dry season streamflow to be separated. The resulting median annual FDCs and confidence intervals allow the simulation of the consequences of interannual flow variations for infrastructure projects. We present an example using run-of-river hydropower in Nepal as a case study.</t>
  </si>
  <si>
    <t>10.1002/2014WR015301</t>
  </si>
  <si>
    <t>Loheide, SP; Lundquist, JD</t>
  </si>
  <si>
    <t>Snowmelt-induced diel fluxes through the hyporheic zone</t>
  </si>
  <si>
    <t>Snowmelt processes result in diel fluctuations in streamflow and stream stage that propagate into riparian aquifers and cause a daily pumping of the hyporheic zone. This diel pumping was observed in stream stage and water table records collected in Tuolumne Meadows, Yosemite National Park, California. A model was developed using Fourier analysis to represent the stream stage fluctuations and a solution to the 1-D, linearized Boussinesq equation for groundwater flow. The modeling demonstrates that a substantial volume of water is pumped in and out of the aquifer via this process on a daily basis. In addition, since the snowmelt-induced groundwater fluctuations exhibit both reduced amplitudes and increased time lags at distances away from the stream, the model can be used to estimate the hydraulic parameters of the riparian aquifer. Snowmelt-induced hyporheic pumping may have implications for biogeochemical processes in the hyporheic zone and may provide important ecosystem services related to water filtration, thermal buffering, nutrient cycling, and water quality. Consideration should be given to recognizing, quantifying, and monitoring snowmelt-induced pumping of the hyporheic zone and the ecosystem services it provides since climate and land use changes may alter the magnitude of this process in the future.</t>
  </si>
  <si>
    <t>10.1029/2008WR007329</t>
  </si>
  <si>
    <t>Van Rees, CB; Reed, JM</t>
  </si>
  <si>
    <t>Wetland Loss in Hawai'i Since Human Settlement</t>
  </si>
  <si>
    <t>Wetland inventories are essential to understanding human effects on wetland distributions, estimating rates of wetland loss and setting recovery goals for endangered species. Wetlands in the Hawaiian archipelago (U.S.A.) support human water demands for agriculture, a rapidly expanding urban population, and 222 federally listed threatened or endangered plants and animals. The only published assessment of wetland loss for Hawai'i was done in 1990, before significant advances in Geographic Information Systems (GIS) and computing technology. We estimated wetland loss on the 5 main Hawaiian Islands since human settlement using the National Wetlands Inventory, hydric soil maps, rainfall, and topographic data. We used the Topographic Wetness Index (TWI) to estimate pre-settlement wetlands in sites where hydric soil evidence was unavailable or unreliable. We found that TWI makes a useful complement to hydric soil evidence in estimating wetland loss in highly developed areas. We estimate statewide wetland loss at 15 %, compared to 12 % from the 1990 estimate, ranging from 6 to 8 % loss on Maui, Molokai, Hawai'i, and Kauai to 65% loss on Oahu, the most developed of the islands. The majority of wetland losses occurred in coastal areas where 44 % of wetlands have been lost, while only 3 % were lost at higher elevations.</t>
  </si>
  <si>
    <t>10.1007/s13157-013-0501-2</t>
  </si>
  <si>
    <t>Sanders, BF; Grant, SB</t>
  </si>
  <si>
    <t>Re-envisioning stormwater infrastructure for ultrahazardous flooding</t>
  </si>
  <si>
    <t>WILEY INTERDISCIPLINARY REVIEWS-WATER</t>
  </si>
  <si>
    <t>Ultrahazardous flooding (UHF) occurs on low relief topography at the foot of mountain catchments and is characterized by rapid-onset, high-velocity flood flows, large fluxes of sediment and debris, and unpredictable flow paths. 20th century stormwater infrastructure seeks to contain UHF, up to a design level, using combinations of basins, reservoirs and flood control channels. However, these flood control elements may increase the risk of disasters due to: (a) increasingly frequent and intense wildfires that amplify streamflow and debris fluxes beyond infrastructure design capacity; (b) aging and underfunded infrastructure which is susceptible to clogging and failure during extreme events; and (c) expansive urban development where communities are relatively heavily on gray (hardened "levee effect." 20th century stormwater infrastructure for UHF has also left communities with a legacy of social and environmental challenges including poor water quality, degraded habitats, high maintenance costs, unrealized urban amenities, and altered sediment fluxes. Adopting the Los Angeles Metropolitan Region as a type-locality for UHF, we propose a new paradigm for stormwater infrastructure based on the concept of erodible flood corridors. Our vision aims for greater sustainability and resilience to extreme events based on congruency with natural processes, conservation of resources and associated ecosystem services, minimization of flood exposure and vulnerability, and avoidance of legacy risk and energy intensive practices. This article is categorized under: Engineering Water &gt; Sustainable Engineering of Water Engineering Water &gt; Planning Water Science of Water &gt; Water Extremes</t>
  </si>
  <si>
    <t>10.1002/wat2.1414</t>
  </si>
  <si>
    <t>Isaak, DJ; Peterson, EE; Hoef, JMV; Wenger, SJ; Falke, JA; Torgersen, CE; Sowder, C; Steel, EA; Fortin, MJ; Jordan, CE; Ruesch, AS; Som, N; Monestiez, P</t>
  </si>
  <si>
    <t>Applications of spatial statistical network models to stream data</t>
  </si>
  <si>
    <t>Streams and rivers host a significant portion of Earth's biodiversity and provide important ecosystem services for human populations. Accurate information regarding the status and trends of stream resources is vital for their effective conservation and management. Most statistical techniques applied to data measured on stream networks were developed for terrestrial applications and are not optimized for streams. A new class of spatial statistical model, based on valid covariance structures for stream networks, can be used with many common types of stream data (e.g., water quality attributes, habitat conditions, biological surveys) through application of appropriate distributions (e.g., Gaussian, binomial, Poisson). The spatial statistical network models account for spatial autocorrelation (i.e., nonindependence) among measurements, which allows their application to databases with clustered measurement locations. Large amounts of stream data exist in many areas where spatial statistical analyses could be used to develop novel insights, improve predictions at unsampled sites, and aid in the design of efficient monitoring strategies at relatively low cost. We review the topic of spatial autocorrelation and its effects on statistical inference, demonstrate the use of spatial statistics with stream datasets relevant to common research and management questions, and discuss additional applications and development potential for spatial statistics on stream networks. Free software for implementing the spatial statistical network models has been developed that enables custom applications with many stream databases. (c) 2014 Wiley Periodicals, Inc.</t>
  </si>
  <si>
    <t>10.1002/wat2.1023</t>
  </si>
  <si>
    <t>Identification</t>
  </si>
  <si>
    <t>Search Query</t>
  </si>
  <si>
    <t>ecosystem service* AND 'climate change'</t>
  </si>
  <si>
    <t>World wide</t>
  </si>
  <si>
    <t>Found</t>
  </si>
  <si>
    <t>Screened</t>
  </si>
  <si>
    <t>California</t>
  </si>
  <si>
    <t>Screening and eligibility</t>
  </si>
  <si>
    <t>Mexico</t>
  </si>
  <si>
    <t>Guatemala</t>
  </si>
  <si>
    <t>El Salvador</t>
  </si>
  <si>
    <t>Honduras</t>
  </si>
  <si>
    <t>Nicaragua</t>
  </si>
  <si>
    <t>Costa Rica</t>
  </si>
  <si>
    <t>Panama</t>
  </si>
  <si>
    <t xml:space="preserve">Colombia </t>
  </si>
  <si>
    <t>Ecuador</t>
  </si>
  <si>
    <t>Peru</t>
  </si>
  <si>
    <t>Chile</t>
  </si>
  <si>
    <t>Total</t>
  </si>
  <si>
    <t>Supplemental Information appendix 1b. Final list of references from Latin America countries and search query from Web of Science (1980-05-2020). Initials of country from NASA (https://goes.gsfc.nasa.gov/text/web_country_codes.html). References from California (Ca) as comparison.</t>
  </si>
  <si>
    <t>All languages, all document types, 1980-2020, all Web of Sciences Core collections</t>
  </si>
  <si>
    <t>Studies on coastal ecosystem services</t>
  </si>
  <si>
    <t>Total Population</t>
  </si>
  <si>
    <t>Pop region coast</t>
  </si>
  <si>
    <t>Researcher/ million people</t>
  </si>
  <si>
    <t>Studies on ES/RD</t>
  </si>
  <si>
    <t>Studies on ES/Coastal inhab 10^5</t>
  </si>
  <si>
    <t>Length of coastline km</t>
  </si>
  <si>
    <t>Studies on ES/1000 km coast</t>
  </si>
  <si>
    <t>GDP millions USD</t>
  </si>
  <si>
    <t>HDI</t>
  </si>
  <si>
    <t>HCI</t>
  </si>
  <si>
    <t>GNI per capita</t>
  </si>
  <si>
    <t>Tourism as % of exports</t>
  </si>
  <si>
    <t>MPA</t>
  </si>
  <si>
    <t>National Marine area %</t>
  </si>
  <si>
    <t>Fisheries Landed Value</t>
  </si>
  <si>
    <t>Sea level Anomaly mm</t>
  </si>
  <si>
    <t>Total (w/o Ca)</t>
  </si>
  <si>
    <t>Sources:</t>
  </si>
  <si>
    <t>Total population by country and length of coastline are from CIA Retrieved on 6/02/2020 https://www.cia.gov/library/publications/the-world-factbook/fields/335rank.html</t>
  </si>
  <si>
    <t>Number of coastal inhabitants in each country  was estimated from (CEDLAS 2018) except for California</t>
  </si>
  <si>
    <t>Number of researchers from UNESCO. http://uis.unesco.org/en/topic/research-and-development accessed 6-02-2020</t>
  </si>
  <si>
    <t>Human Development Index from United Nations Development Programme http://hdr.undp.org/en/countries accesed 6-02-2020</t>
  </si>
  <si>
    <t>Supplemental information appendix 2. Statistics from Latin American countries. Data for California for comparison.</t>
  </si>
  <si>
    <t>Total Area of natural jurisdiction km2</t>
  </si>
  <si>
    <t>Marine protected area from UNEP-WCMC and IUCN (2020) Marine Protected Planet [On-line], [April, 2020], Cambridge, UK: UNEP-WCMC and IUCN Available at: www.protectedplanet.net.</t>
  </si>
  <si>
    <t>Gross domestic product (GDP), GNI per capita and Human Capital Index from the World Bank https://data.worldbank.org/indicator/NY/GDP.MKTP.CD accesed 09-04-2020</t>
  </si>
  <si>
    <t>Tourism as % of exports from the World Travel and Tourism Counil. https://wttc.org/en-gb/ accesed 16-04-2020</t>
  </si>
  <si>
    <t>Fisheries landed value from FAO (2018) http://www.fao.org/home/en/ accesed 02-04-2020</t>
  </si>
  <si>
    <t>Sea level rise from World Bank https://climateknowledgeportal.worldbank.org/country/mexico/impacts-sea-level-rise accesed 04-05-2020</t>
  </si>
  <si>
    <t xml:space="preserve">Supplemental information appendix 1a. Number of studies found in each query. </t>
  </si>
  <si>
    <t>Full list of references in appendix 1b.</t>
  </si>
  <si>
    <r>
      <t>Luis E. Calderon-Aguilera</t>
    </r>
    <r>
      <rPr>
        <vertAlign val="superscript"/>
        <sz val="12"/>
        <color rgb="FF000000"/>
        <rFont val="Arial"/>
        <family val="2"/>
      </rPr>
      <t>a</t>
    </r>
    <r>
      <rPr>
        <sz val="12"/>
        <color rgb="FF000000"/>
        <rFont val="Arial"/>
        <family val="2"/>
      </rPr>
      <t>*, Phillip B. Fenberg</t>
    </r>
    <r>
      <rPr>
        <vertAlign val="superscript"/>
        <sz val="12"/>
        <color rgb="FF000000"/>
        <rFont val="Arial"/>
        <family val="2"/>
      </rPr>
      <t>b</t>
    </r>
    <r>
      <rPr>
        <sz val="12"/>
        <color rgb="FF000000"/>
        <rFont val="Arial"/>
        <family val="2"/>
      </rPr>
      <t>, Jasmin A. Godbold</t>
    </r>
    <r>
      <rPr>
        <vertAlign val="superscript"/>
        <sz val="12"/>
        <color rgb="FF000000"/>
        <rFont val="Arial"/>
        <family val="2"/>
      </rPr>
      <t>b</t>
    </r>
    <r>
      <rPr>
        <sz val="12"/>
        <color rgb="FF000000"/>
        <rFont val="Arial"/>
        <family val="2"/>
      </rPr>
      <t>, Chris T. Hill</t>
    </r>
    <r>
      <rPr>
        <vertAlign val="superscript"/>
        <sz val="12"/>
        <color rgb="FF000000"/>
        <rFont val="Arial"/>
        <family val="2"/>
      </rPr>
      <t>c</t>
    </r>
    <r>
      <rPr>
        <sz val="12"/>
        <color rgb="FF000000"/>
        <rFont val="Arial"/>
        <family val="2"/>
      </rPr>
      <t>, Malcom D. Hudson</t>
    </r>
    <r>
      <rPr>
        <vertAlign val="superscript"/>
        <sz val="12"/>
        <color rgb="FF000000"/>
        <rFont val="Arial"/>
        <family val="2"/>
      </rPr>
      <t>c</t>
    </r>
    <r>
      <rPr>
        <sz val="12"/>
        <color rgb="FF000000"/>
        <rFont val="Arial"/>
        <family val="2"/>
      </rPr>
      <t>, Craig Hutton</t>
    </r>
    <r>
      <rPr>
        <vertAlign val="superscript"/>
        <sz val="12"/>
        <color rgb="FF000000"/>
        <rFont val="Arial"/>
        <family val="2"/>
      </rPr>
      <t>c</t>
    </r>
    <r>
      <rPr>
        <sz val="12"/>
        <color rgb="FF000000"/>
        <rFont val="Arial"/>
        <family val="2"/>
      </rPr>
      <t>, Kelvin S.H. Peh</t>
    </r>
    <r>
      <rPr>
        <vertAlign val="superscript"/>
        <sz val="12"/>
        <color rgb="FF000000"/>
        <rFont val="Arial"/>
        <family val="2"/>
      </rPr>
      <t>d, e</t>
    </r>
    <r>
      <rPr>
        <sz val="12"/>
        <color rgb="FF000000"/>
        <rFont val="Arial"/>
        <family val="2"/>
      </rPr>
      <t>, Martin Solan</t>
    </r>
    <r>
      <rPr>
        <vertAlign val="superscript"/>
        <sz val="12"/>
        <color rgb="FF000000"/>
        <rFont val="Arial"/>
        <family val="2"/>
      </rPr>
      <t xml:space="preserve">b </t>
    </r>
    <r>
      <rPr>
        <sz val="12"/>
        <color rgb="FF000000"/>
        <rFont val="Arial"/>
        <family val="2"/>
      </rPr>
      <t>and Felix Eigenbrod</t>
    </r>
    <r>
      <rPr>
        <vertAlign val="superscript"/>
        <sz val="12"/>
        <color rgb="FF000000"/>
        <rFont val="Arial"/>
        <family val="2"/>
      </rPr>
      <t>c</t>
    </r>
  </si>
  <si>
    <r>
      <t>a</t>
    </r>
    <r>
      <rPr>
        <sz val="12"/>
        <color rgb="FF000000"/>
        <rFont val="Arial"/>
        <family val="2"/>
      </rPr>
      <t>Department of Marine Ecology, CICESE, Ensenada, Baja California 22860 MEXICO</t>
    </r>
  </si>
  <si>
    <r>
      <t>b</t>
    </r>
    <r>
      <rPr>
        <sz val="12"/>
        <color rgb="FF000000"/>
        <rFont val="Arial"/>
        <family val="2"/>
      </rPr>
      <t xml:space="preserve"> School of Ocean and Earth Science, National Oceanography Centre Southampton, University of Southampton, Waterfront Campus, European Way, Southampton. SO14 3ZH, UK.</t>
    </r>
  </si>
  <si>
    <r>
      <t>c</t>
    </r>
    <r>
      <rPr>
        <sz val="12"/>
        <color rgb="FF000000"/>
        <rFont val="Arial"/>
        <family val="2"/>
      </rPr>
      <t>School of Geography and Environmental Sciences, University of Southampton, Southampton, SO17</t>
    </r>
  </si>
  <si>
    <r>
      <t>d</t>
    </r>
    <r>
      <rPr>
        <sz val="12"/>
        <color rgb="FF000000"/>
        <rFont val="Arial"/>
        <family val="2"/>
      </rPr>
      <t xml:space="preserve"> School of Biological Sciences, University of Southampton, Highfield Campus, Southampton. SO17 1BJ, UK.</t>
    </r>
  </si>
  <si>
    <r>
      <t>e</t>
    </r>
    <r>
      <rPr>
        <sz val="12"/>
        <color rgb="FF000000"/>
        <rFont val="Arial"/>
        <family val="2"/>
      </rPr>
      <t xml:space="preserve">Conservation Science Group, Department of Zoology, University of Cambridge, Downing Street, CB2 3EJ, UK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</si>
</sst>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 #,##0.00\ ;\ * \(#,##0.00\);\ * \-#\ ;\ @\ "/>
    <numFmt numFmtId="165" formatCode="\ * #,##0\ ;\ * \(#,##0\);\ * \-#\ ;\ @\ "/>
    <numFmt numFmtId="166" formatCode="\ * #,##0.00\ ;\-* #,##0.00\ ;\ * \-#\ ;\ @\ "/>
    <numFmt numFmtId="167" formatCode="\ * #,##0\ ;\-* #,##0\ ;\ * \-#\ ;\ @\ "/>
    <numFmt numFmtId="168" formatCode="\ * #,##0.0\ ;\ * \(#,##0.0\);\ * \-#\ ;\ @\ "/>
    <numFmt numFmtId="169" formatCode="[$$-409]* #,##0\ ;[$$-409]* \(#,##0\);[$$-409]* \-#\ ;\ @\ "/>
    <numFmt numFmtId="170" formatCode="_([$$-409]* #,##0_);_([$$-409]* \(#,##0\);_([$$-409]* &quot;-&quot;??_);_(@_)"/>
  </numFmts>
  <fonts count="13" x14ac:knownFonts="1">
    <font>
      <sz val="11"/>
      <color rgb="FF000000"/>
      <name val="Calibri"/>
      <family val="2"/>
    </font>
    <font>
      <sz val="11"/>
      <color rgb="FF000000"/>
      <name val="Calibri"/>
      <family val="2"/>
    </font>
    <font>
      <u/>
      <sz val="11"/>
      <color rgb="FF0563C1"/>
      <name val="Calibri"/>
      <family val="2"/>
    </font>
    <font>
      <sz val="10"/>
      <color rgb="FF000000"/>
      <name val="Calibri"/>
      <family val="2"/>
    </font>
    <font>
      <sz val="9"/>
      <color rgb="FF000000"/>
      <name val="Tahoma"/>
      <family val="2"/>
    </font>
    <font>
      <sz val="10"/>
      <color rgb="FF000000"/>
      <name val="Tahoma"/>
      <family val="2"/>
    </font>
    <font>
      <b/>
      <sz val="10"/>
      <color rgb="FF000000"/>
      <name val="Tahoma"/>
      <family val="2"/>
    </font>
    <font>
      <sz val="11"/>
      <color rgb="FF000000"/>
      <name val="Arial"/>
      <family val="2"/>
    </font>
    <font>
      <sz val="12"/>
      <color rgb="FF000000"/>
      <name val="Arial"/>
      <family val="2"/>
    </font>
    <font>
      <vertAlign val="superscript"/>
      <sz val="12"/>
      <color rgb="FF000000"/>
      <name val="Arial"/>
      <family val="2"/>
    </font>
    <font>
      <sz val="11"/>
      <color theme="1"/>
      <name val="Arial"/>
      <family val="2"/>
    </font>
    <font>
      <sz val="11"/>
      <color rgb="FFFF0000"/>
      <name val="Arial"/>
      <family val="2"/>
    </font>
    <font>
      <sz val="11"/>
      <color rgb="FF70AD47"/>
      <name val="Arial"/>
      <family val="2"/>
    </font>
  </fonts>
  <fills count="3">
    <fill>
      <patternFill patternType="none"/>
    </fill>
    <fill>
      <patternFill patternType="gray125"/>
    </fill>
    <fill>
      <patternFill patternType="solid">
        <fgColor rgb="FFFBE5D6"/>
        <bgColor rgb="FFFCD5B4"/>
      </patternFill>
    </fill>
  </fills>
  <borders count="5">
    <border>
      <left/>
      <right/>
      <top/>
      <bottom/>
      <diagonal/>
    </border>
    <border>
      <left/>
      <right/>
      <top style="thick">
        <color auto="1"/>
      </top>
      <bottom style="thick">
        <color auto="1"/>
      </bottom>
      <diagonal/>
    </border>
    <border>
      <left/>
      <right/>
      <top/>
      <bottom style="thick">
        <color auto="1"/>
      </bottom>
      <diagonal/>
    </border>
    <border>
      <left/>
      <right/>
      <top style="thick">
        <color auto="1"/>
      </top>
      <bottom/>
      <diagonal/>
    </border>
    <border>
      <left/>
      <right/>
      <top style="thin">
        <color auto="1"/>
      </top>
      <bottom style="thin">
        <color auto="1"/>
      </bottom>
      <diagonal/>
    </border>
  </borders>
  <cellStyleXfs count="5">
    <xf numFmtId="0" fontId="0" fillId="0" borderId="0"/>
    <xf numFmtId="164" fontId="1" fillId="0" borderId="0" applyBorder="0" applyProtection="0"/>
    <xf numFmtId="9" fontId="1" fillId="0" borderId="0" applyBorder="0" applyProtection="0"/>
    <xf numFmtId="166" fontId="1" fillId="0" borderId="0" applyBorder="0" applyProtection="0"/>
    <xf numFmtId="0" fontId="2" fillId="0" borderId="0" applyBorder="0" applyProtection="0"/>
  </cellStyleXfs>
  <cellXfs count="69">
    <xf numFmtId="0" fontId="0" fillId="0" borderId="0" xfId="0"/>
    <xf numFmtId="0" fontId="7" fillId="0" borderId="0" xfId="0" applyFont="1" applyAlignment="1">
      <alignment wrapText="1"/>
    </xf>
    <xf numFmtId="0" fontId="8" fillId="0" borderId="0" xfId="0" applyFont="1" applyAlignment="1">
      <alignment vertical="center" wrapText="1"/>
    </xf>
    <xf numFmtId="0" fontId="7" fillId="0" borderId="0" xfId="0" applyFont="1"/>
    <xf numFmtId="0" fontId="9" fillId="0" borderId="0" xfId="0" applyFont="1" applyAlignment="1">
      <alignment vertical="center" wrapText="1"/>
    </xf>
    <xf numFmtId="0" fontId="7" fillId="0" borderId="0" xfId="0" applyFont="1" applyAlignment="1">
      <alignment vertical="top" wrapText="1"/>
    </xf>
    <xf numFmtId="0" fontId="10" fillId="0" borderId="4" xfId="0" applyFont="1" applyBorder="1" applyAlignment="1"/>
    <xf numFmtId="0" fontId="10" fillId="0" borderId="0" xfId="0" applyFont="1"/>
    <xf numFmtId="170" fontId="10" fillId="0" borderId="0" xfId="0" applyNumberFormat="1" applyFont="1"/>
    <xf numFmtId="0" fontId="10" fillId="0" borderId="4" xfId="0" applyFont="1" applyBorder="1"/>
    <xf numFmtId="0" fontId="10" fillId="0" borderId="4" xfId="0" applyFont="1" applyBorder="1" applyAlignment="1">
      <alignment wrapText="1"/>
    </xf>
    <xf numFmtId="170" fontId="10" fillId="0" borderId="4" xfId="0" applyNumberFormat="1" applyFont="1" applyBorder="1"/>
    <xf numFmtId="10" fontId="10" fillId="0" borderId="4" xfId="2" applyNumberFormat="1" applyFont="1" applyBorder="1" applyAlignment="1" applyProtection="1">
      <alignment wrapText="1"/>
    </xf>
    <xf numFmtId="1" fontId="10" fillId="0" borderId="4" xfId="0" applyNumberFormat="1" applyFont="1" applyFill="1" applyBorder="1" applyAlignment="1">
      <alignment wrapText="1"/>
    </xf>
    <xf numFmtId="167" fontId="10" fillId="0" borderId="4" xfId="3" applyNumberFormat="1" applyFont="1" applyBorder="1" applyAlignment="1" applyProtection="1"/>
    <xf numFmtId="1" fontId="10" fillId="0" borderId="4" xfId="0" applyNumberFormat="1" applyFont="1" applyBorder="1"/>
    <xf numFmtId="164" fontId="10" fillId="0" borderId="4" xfId="0" applyNumberFormat="1" applyFont="1" applyBorder="1"/>
    <xf numFmtId="168" fontId="10" fillId="0" borderId="4" xfId="0" applyNumberFormat="1" applyFont="1" applyBorder="1"/>
    <xf numFmtId="170" fontId="10" fillId="0" borderId="4" xfId="3" applyNumberFormat="1" applyFont="1" applyBorder="1" applyAlignment="1" applyProtection="1"/>
    <xf numFmtId="169" fontId="10" fillId="0" borderId="4" xfId="0" applyNumberFormat="1" applyFont="1" applyBorder="1" applyAlignment="1">
      <alignment horizontal="left"/>
    </xf>
    <xf numFmtId="164" fontId="10" fillId="0" borderId="4" xfId="1" applyFont="1" applyBorder="1" applyAlignment="1" applyProtection="1"/>
    <xf numFmtId="165" fontId="10" fillId="0" borderId="4" xfId="1" applyNumberFormat="1" applyFont="1" applyBorder="1" applyAlignment="1" applyProtection="1"/>
    <xf numFmtId="10" fontId="10" fillId="0" borderId="4" xfId="2" applyNumberFormat="1" applyFont="1" applyBorder="1" applyAlignment="1" applyProtection="1"/>
    <xf numFmtId="0" fontId="10" fillId="0" borderId="4" xfId="0" applyFont="1" applyFill="1" applyBorder="1"/>
    <xf numFmtId="165" fontId="10" fillId="0" borderId="4" xfId="0" applyNumberFormat="1" applyFont="1" applyBorder="1"/>
    <xf numFmtId="164" fontId="10" fillId="0" borderId="4" xfId="1" applyFont="1" applyFill="1" applyBorder="1" applyAlignment="1" applyProtection="1"/>
    <xf numFmtId="10" fontId="10" fillId="0" borderId="4" xfId="2" applyNumberFormat="1" applyFont="1" applyFill="1" applyBorder="1" applyAlignment="1" applyProtection="1"/>
    <xf numFmtId="0" fontId="10" fillId="0" borderId="4" xfId="0" applyFont="1" applyFill="1" applyBorder="1" applyAlignment="1"/>
    <xf numFmtId="167" fontId="10" fillId="0" borderId="4" xfId="0" applyNumberFormat="1" applyFont="1" applyFill="1" applyBorder="1"/>
    <xf numFmtId="167" fontId="10" fillId="0" borderId="4" xfId="3" applyNumberFormat="1" applyFont="1" applyFill="1" applyBorder="1" applyAlignment="1" applyProtection="1"/>
    <xf numFmtId="1" fontId="10" fillId="0" borderId="4" xfId="0" applyNumberFormat="1" applyFont="1" applyFill="1" applyBorder="1"/>
    <xf numFmtId="164" fontId="10" fillId="0" borderId="4" xfId="0" applyNumberFormat="1" applyFont="1" applyFill="1" applyBorder="1"/>
    <xf numFmtId="168" fontId="10" fillId="0" borderId="4" xfId="0" applyNumberFormat="1" applyFont="1" applyFill="1" applyBorder="1"/>
    <xf numFmtId="170" fontId="10" fillId="0" borderId="4" xfId="0" applyNumberFormat="1" applyFont="1" applyFill="1" applyBorder="1"/>
    <xf numFmtId="169" fontId="10" fillId="0" borderId="4" xfId="0" applyNumberFormat="1" applyFont="1" applyFill="1" applyBorder="1"/>
    <xf numFmtId="0" fontId="10" fillId="0" borderId="0" xfId="0" applyFont="1" applyFill="1"/>
    <xf numFmtId="0" fontId="10" fillId="0" borderId="0" xfId="0" applyFont="1" applyFill="1" applyBorder="1" applyAlignment="1"/>
    <xf numFmtId="167" fontId="10" fillId="0" borderId="0" xfId="0" applyNumberFormat="1" applyFont="1" applyFill="1" applyBorder="1"/>
    <xf numFmtId="167" fontId="10" fillId="0" borderId="0" xfId="3" applyNumberFormat="1" applyFont="1" applyFill="1" applyBorder="1" applyAlignment="1" applyProtection="1"/>
    <xf numFmtId="0" fontId="10" fillId="0" borderId="0" xfId="0" applyFont="1" applyFill="1" applyBorder="1"/>
    <xf numFmtId="1" fontId="10" fillId="0" borderId="0" xfId="0" applyNumberFormat="1" applyFont="1" applyFill="1" applyBorder="1"/>
    <xf numFmtId="164" fontId="10" fillId="0" borderId="0" xfId="0" applyNumberFormat="1" applyFont="1" applyFill="1" applyBorder="1"/>
    <xf numFmtId="168" fontId="10" fillId="0" borderId="0" xfId="0" applyNumberFormat="1" applyFont="1" applyFill="1" applyBorder="1"/>
    <xf numFmtId="170" fontId="10" fillId="0" borderId="0" xfId="0" applyNumberFormat="1" applyFont="1" applyFill="1" applyBorder="1"/>
    <xf numFmtId="169" fontId="10" fillId="0" borderId="0" xfId="0" applyNumberFormat="1" applyFont="1" applyFill="1" applyBorder="1"/>
    <xf numFmtId="0" fontId="10" fillId="0" borderId="0" xfId="0" applyFont="1" applyAlignment="1"/>
    <xf numFmtId="9" fontId="10" fillId="0" borderId="0" xfId="2" applyFont="1" applyBorder="1" applyAlignment="1" applyProtection="1"/>
    <xf numFmtId="10" fontId="10" fillId="0" borderId="0" xfId="0" applyNumberFormat="1" applyFont="1"/>
    <xf numFmtId="2" fontId="10" fillId="0" borderId="0" xfId="0" applyNumberFormat="1" applyFont="1"/>
    <xf numFmtId="0" fontId="10" fillId="0" borderId="0" xfId="4" applyFont="1" applyBorder="1" applyAlignment="1" applyProtection="1"/>
    <xf numFmtId="0" fontId="7" fillId="2" borderId="0" xfId="0" applyFont="1" applyFill="1"/>
    <xf numFmtId="0" fontId="11" fillId="0" borderId="0" xfId="0" applyFont="1"/>
    <xf numFmtId="0" fontId="12" fillId="0" borderId="0" xfId="0" applyFont="1"/>
    <xf numFmtId="0" fontId="8" fillId="0" borderId="0" xfId="0" applyFont="1"/>
    <xf numFmtId="0" fontId="8" fillId="0" borderId="1" xfId="0" applyFont="1" applyBorder="1"/>
    <xf numFmtId="0" fontId="8" fillId="0" borderId="1" xfId="0" applyFont="1" applyBorder="1" applyAlignment="1">
      <alignment vertical="top"/>
    </xf>
    <xf numFmtId="0" fontId="8" fillId="0" borderId="1" xfId="0" applyFont="1" applyBorder="1" applyAlignment="1">
      <alignment vertical="top" wrapText="1"/>
    </xf>
    <xf numFmtId="0" fontId="8" fillId="0" borderId="0" xfId="0" applyFont="1" applyBorder="1" applyAlignment="1">
      <alignment wrapText="1"/>
    </xf>
    <xf numFmtId="0" fontId="8" fillId="0" borderId="2" xfId="0" applyFont="1" applyBorder="1" applyAlignment="1">
      <alignment wrapText="1"/>
    </xf>
    <xf numFmtId="165" fontId="8" fillId="0" borderId="2" xfId="1" applyNumberFormat="1" applyFont="1" applyBorder="1"/>
    <xf numFmtId="0" fontId="8" fillId="0" borderId="2" xfId="0" applyFont="1" applyBorder="1"/>
    <xf numFmtId="0" fontId="8" fillId="0" borderId="0" xfId="0" applyFont="1" applyAlignment="1">
      <alignment wrapText="1"/>
    </xf>
    <xf numFmtId="0" fontId="8" fillId="0" borderId="0" xfId="0" applyFont="1" applyBorder="1"/>
    <xf numFmtId="0" fontId="8" fillId="0" borderId="3" xfId="0" applyFont="1" applyBorder="1"/>
    <xf numFmtId="0" fontId="8" fillId="0" borderId="0" xfId="0" applyFont="1" applyBorder="1" applyAlignment="1"/>
    <xf numFmtId="0" fontId="8" fillId="0" borderId="0" xfId="0" applyFont="1" applyFill="1" applyBorder="1"/>
    <xf numFmtId="0" fontId="8" fillId="0" borderId="2" xfId="0" applyFont="1" applyBorder="1" applyAlignment="1"/>
    <xf numFmtId="0" fontId="8" fillId="0" borderId="1" xfId="0" applyFont="1" applyBorder="1" applyAlignment="1">
      <alignment horizontal="left" vertical="center"/>
    </xf>
    <xf numFmtId="0" fontId="8" fillId="0" borderId="2" xfId="0" applyFont="1" applyBorder="1" applyAlignment="1">
      <alignment horizontal="center" vertical="center" wrapText="1"/>
    </xf>
  </cellXfs>
  <cellStyles count="5">
    <cellStyle name="Comma 2" xfId="1" xr:uid="{C5F251D9-7A23-444D-9BFB-276AF0F14705}"/>
    <cellStyle name="Comma 2 2" xfId="3" xr:uid="{BC4EC0E1-0084-E64B-9F88-C628BD15D353}"/>
    <cellStyle name="Hyperlink 2" xfId="4" xr:uid="{0B4ED380-3AE3-9142-8188-B9E8C906289D}"/>
    <cellStyle name="Normal" xfId="0" builtinId="0"/>
    <cellStyle name="Percent 2" xfId="2" xr:uid="{25D9607C-BD37-D64E-B2EF-3E94522770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Users/LECA/Dropbox/sabatico%202017/Sabbataical%20activities/Collaborations/CC%20and%20ES%20ver%206/Users/LECA/Dropbox/Sabatico%202017/Sabbataical%20activities/Collaborations/Copia%20de%20Climate%20change%20and%20ecosystem%20services%20in%20the%20Eastern%20Pacific%20GCP.xlsx?05007BBA" TargetMode="External"/><Relationship Id="rId1" Type="http://schemas.openxmlformats.org/officeDocument/2006/relationships/externalLinkPath" Target="/05007BBA/Copia%20de%20Climate%20change%20and%20ecosystem%20services%20in%20the%20Eastern%20Pacific%20GC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 counti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climateknowledgeportal.worldbank.org/country/mexico/impacts-sea-level-rise" TargetMode="External"/><Relationship Id="rId1" Type="http://schemas.openxmlformats.org/officeDocument/2006/relationships/hyperlink" Target="https://www.protectedplanet.ne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88E3A-74BF-F147-A61B-549E872D9338}">
  <dimension ref="A1:A18"/>
  <sheetViews>
    <sheetView tabSelected="1" zoomScaleNormal="100" workbookViewId="0"/>
  </sheetViews>
  <sheetFormatPr baseColWidth="10" defaultColWidth="11.5" defaultRowHeight="14" x14ac:dyDescent="0.15"/>
  <cols>
    <col min="1" max="1" width="143.1640625" style="1" customWidth="1"/>
    <col min="2" max="64" width="8.83203125" style="3" customWidth="1"/>
    <col min="65" max="16384" width="11.5" style="3"/>
  </cols>
  <sheetData>
    <row r="1" spans="1:1" ht="17" x14ac:dyDescent="0.15">
      <c r="A1" s="2" t="s">
        <v>1263</v>
      </c>
    </row>
    <row r="2" spans="1:1" ht="16" x14ac:dyDescent="0.15">
      <c r="A2" s="2"/>
    </row>
    <row r="3" spans="1:1" ht="38" x14ac:dyDescent="0.15">
      <c r="A3" s="2" t="s">
        <v>1846</v>
      </c>
    </row>
    <row r="4" spans="1:1" ht="16" x14ac:dyDescent="0.15">
      <c r="A4" s="2"/>
    </row>
    <row r="5" spans="1:1" ht="19" x14ac:dyDescent="0.15">
      <c r="A5" s="4" t="s">
        <v>1847</v>
      </c>
    </row>
    <row r="6" spans="1:1" ht="36" x14ac:dyDescent="0.15">
      <c r="A6" s="4" t="s">
        <v>1848</v>
      </c>
    </row>
    <row r="7" spans="1:1" ht="19" x14ac:dyDescent="0.15">
      <c r="A7" s="4" t="s">
        <v>1849</v>
      </c>
    </row>
    <row r="8" spans="1:1" ht="19" x14ac:dyDescent="0.15">
      <c r="A8" s="4" t="s">
        <v>1850</v>
      </c>
    </row>
    <row r="9" spans="1:1" ht="19" x14ac:dyDescent="0.15">
      <c r="A9" s="4" t="s">
        <v>1851</v>
      </c>
    </row>
    <row r="10" spans="1:1" ht="16" x14ac:dyDescent="0.15">
      <c r="A10" s="2"/>
    </row>
    <row r="11" spans="1:1" ht="17" x14ac:dyDescent="0.15">
      <c r="A11" s="2" t="s">
        <v>1264</v>
      </c>
    </row>
    <row r="13" spans="1:1" ht="174.75" customHeight="1" x14ac:dyDescent="0.15">
      <c r="A13" s="5" t="s">
        <v>1265</v>
      </c>
    </row>
    <row r="14" spans="1:1" ht="30" x14ac:dyDescent="0.15">
      <c r="A14" s="1" t="s">
        <v>1266</v>
      </c>
    </row>
    <row r="15" spans="1:1" ht="87.75" customHeight="1" x14ac:dyDescent="0.15">
      <c r="A15" s="1" t="s">
        <v>1267</v>
      </c>
    </row>
    <row r="16" spans="1:1" ht="85.5" customHeight="1" x14ac:dyDescent="0.15">
      <c r="A16" s="1" t="s">
        <v>1268</v>
      </c>
    </row>
    <row r="17" spans="1:1" ht="75" x14ac:dyDescent="0.15">
      <c r="A17" s="1" t="s">
        <v>1269</v>
      </c>
    </row>
    <row r="18" spans="1:1" ht="114" customHeight="1" x14ac:dyDescent="0.15">
      <c r="A18" s="1" t="s">
        <v>1270</v>
      </c>
    </row>
  </sheetData>
  <pageMargins left="0.7" right="0.7" top="0.75" bottom="0.75" header="0.51180555555555496" footer="0.51180555555555496"/>
  <pageSetup firstPageNumber="0" orientation="portrait" horizontalDpi="300" verticalDpi="300" r:id="rId1"/>
  <headerFooter>
    <oddHeader xml:space="preserve">&amp;R&amp;"Times New Roman,Regular"&amp;12&amp;K000000Climate change research gap Latin America </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5CEC9-5943-4942-B02E-28598ABBA9BC}">
  <dimension ref="A1:F21"/>
  <sheetViews>
    <sheetView workbookViewId="0">
      <selection activeCell="G9" sqref="G9"/>
    </sheetView>
  </sheetViews>
  <sheetFormatPr baseColWidth="10" defaultColWidth="10.83203125" defaultRowHeight="16" x14ac:dyDescent="0.2"/>
  <cols>
    <col min="1" max="1" width="16.6640625" style="53" customWidth="1"/>
    <col min="2" max="2" width="18.33203125" style="53" customWidth="1"/>
    <col min="3" max="16384" width="10.83203125" style="53"/>
  </cols>
  <sheetData>
    <row r="1" spans="1:6" x14ac:dyDescent="0.2">
      <c r="A1" s="53" t="s">
        <v>1844</v>
      </c>
    </row>
    <row r="2" spans="1:6" x14ac:dyDescent="0.2">
      <c r="A2" s="53" t="s">
        <v>1813</v>
      </c>
    </row>
    <row r="3" spans="1:6" x14ac:dyDescent="0.2">
      <c r="A3" s="53" t="s">
        <v>1845</v>
      </c>
    </row>
    <row r="4" spans="1:6" ht="17" thickBot="1" x14ac:dyDescent="0.25"/>
    <row r="5" spans="1:6" ht="17" customHeight="1" thickTop="1" thickBot="1" x14ac:dyDescent="0.25">
      <c r="A5" s="67" t="s">
        <v>1792</v>
      </c>
      <c r="B5" s="54" t="s">
        <v>1793</v>
      </c>
      <c r="C5" s="55" t="s">
        <v>1794</v>
      </c>
      <c r="D5" s="56"/>
      <c r="E5" s="56"/>
      <c r="F5" s="56"/>
    </row>
    <row r="6" spans="1:6" ht="18" thickTop="1" thickBot="1" x14ac:dyDescent="0.25">
      <c r="A6" s="67"/>
      <c r="B6" s="57"/>
    </row>
    <row r="7" spans="1:6" ht="19" thickTop="1" thickBot="1" x14ac:dyDescent="0.25">
      <c r="A7" s="67"/>
      <c r="B7" s="58" t="s">
        <v>1795</v>
      </c>
      <c r="C7" s="59">
        <v>6466</v>
      </c>
      <c r="D7" s="60"/>
    </row>
    <row r="8" spans="1:6" ht="18" thickTop="1" thickBot="1" x14ac:dyDescent="0.25">
      <c r="B8" s="61"/>
      <c r="C8" s="62" t="s">
        <v>1796</v>
      </c>
      <c r="D8" s="62" t="s">
        <v>1797</v>
      </c>
    </row>
    <row r="9" spans="1:6" ht="17" thickTop="1" x14ac:dyDescent="0.2">
      <c r="A9" s="63"/>
      <c r="B9" s="63" t="s">
        <v>1798</v>
      </c>
      <c r="C9" s="63">
        <v>173</v>
      </c>
      <c r="D9" s="63">
        <v>139</v>
      </c>
    </row>
    <row r="10" spans="1:6" ht="17" thickBot="1" x14ac:dyDescent="0.25">
      <c r="A10" s="68" t="s">
        <v>1799</v>
      </c>
      <c r="B10" s="64" t="s">
        <v>1800</v>
      </c>
      <c r="C10" s="62">
        <v>341</v>
      </c>
      <c r="D10" s="53">
        <v>130</v>
      </c>
    </row>
    <row r="11" spans="1:6" ht="18" thickTop="1" thickBot="1" x14ac:dyDescent="0.25">
      <c r="A11" s="68"/>
      <c r="B11" s="64" t="s">
        <v>1801</v>
      </c>
      <c r="C11" s="65">
        <v>5</v>
      </c>
      <c r="D11" s="53">
        <v>1</v>
      </c>
    </row>
    <row r="12" spans="1:6" ht="18" thickTop="1" thickBot="1" x14ac:dyDescent="0.25">
      <c r="A12" s="68"/>
      <c r="B12" s="64" t="s">
        <v>1802</v>
      </c>
      <c r="C12" s="65">
        <v>3</v>
      </c>
      <c r="D12" s="53">
        <v>2</v>
      </c>
    </row>
    <row r="13" spans="1:6" ht="30" customHeight="1" thickTop="1" thickBot="1" x14ac:dyDescent="0.25">
      <c r="A13" s="68"/>
      <c r="B13" s="64" t="s">
        <v>1803</v>
      </c>
      <c r="C13" s="65">
        <v>5</v>
      </c>
      <c r="D13" s="53">
        <v>2</v>
      </c>
    </row>
    <row r="14" spans="1:6" ht="18" thickTop="1" thickBot="1" x14ac:dyDescent="0.25">
      <c r="A14" s="68"/>
      <c r="B14" s="64" t="s">
        <v>1804</v>
      </c>
      <c r="C14" s="65">
        <v>1</v>
      </c>
      <c r="D14" s="53">
        <v>1</v>
      </c>
    </row>
    <row r="15" spans="1:6" ht="43.5" customHeight="1" thickTop="1" thickBot="1" x14ac:dyDescent="0.25">
      <c r="A15" s="68"/>
      <c r="B15" s="64" t="s">
        <v>1805</v>
      </c>
      <c r="C15" s="65">
        <v>29</v>
      </c>
      <c r="D15" s="53">
        <v>18</v>
      </c>
    </row>
    <row r="16" spans="1:6" ht="20.25" customHeight="1" thickTop="1" thickBot="1" x14ac:dyDescent="0.25">
      <c r="A16" s="68"/>
      <c r="B16" s="64" t="s">
        <v>1806</v>
      </c>
      <c r="C16" s="65">
        <v>29</v>
      </c>
      <c r="D16" s="53">
        <v>13</v>
      </c>
    </row>
    <row r="17" spans="1:4" ht="18" thickTop="1" thickBot="1" x14ac:dyDescent="0.25">
      <c r="A17" s="68"/>
      <c r="B17" s="64" t="s">
        <v>1807</v>
      </c>
      <c r="C17" s="65">
        <v>45</v>
      </c>
      <c r="D17" s="53">
        <v>22</v>
      </c>
    </row>
    <row r="18" spans="1:4" ht="24.75" customHeight="1" thickTop="1" thickBot="1" x14ac:dyDescent="0.25">
      <c r="A18" s="68"/>
      <c r="B18" s="64" t="s">
        <v>1808</v>
      </c>
      <c r="C18" s="65">
        <v>31</v>
      </c>
      <c r="D18" s="53">
        <v>27</v>
      </c>
    </row>
    <row r="19" spans="1:4" ht="18" thickTop="1" thickBot="1" x14ac:dyDescent="0.25">
      <c r="A19" s="68"/>
      <c r="B19" s="64" t="s">
        <v>1809</v>
      </c>
      <c r="C19" s="65">
        <v>24</v>
      </c>
      <c r="D19" s="53">
        <v>19</v>
      </c>
    </row>
    <row r="20" spans="1:4" ht="18" thickTop="1" thickBot="1" x14ac:dyDescent="0.25">
      <c r="A20" s="68"/>
      <c r="B20" s="66" t="s">
        <v>1810</v>
      </c>
      <c r="C20" s="60">
        <v>103</v>
      </c>
      <c r="D20" s="60">
        <v>84</v>
      </c>
    </row>
    <row r="21" spans="1:4" ht="17" thickTop="1" x14ac:dyDescent="0.2">
      <c r="B21" s="64" t="s">
        <v>1811</v>
      </c>
      <c r="C21" s="53">
        <f>SUM(C10:C20)</f>
        <v>616</v>
      </c>
      <c r="D21" s="53">
        <f>SUM(D10:D20)</f>
        <v>319</v>
      </c>
    </row>
  </sheetData>
  <mergeCells count="2">
    <mergeCell ref="A5:A7"/>
    <mergeCell ref="A10:A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8B806-BF76-1F4C-AF6D-884A31A0625A}">
  <dimension ref="A1:I463"/>
  <sheetViews>
    <sheetView topLeftCell="A115" zoomScale="110" zoomScaleNormal="110" workbookViewId="0">
      <selection activeCell="D20" sqref="D20"/>
    </sheetView>
  </sheetViews>
  <sheetFormatPr baseColWidth="10" defaultColWidth="11.5" defaultRowHeight="14" x14ac:dyDescent="0.15"/>
  <cols>
    <col min="1" max="1" width="5.33203125" style="3" customWidth="1"/>
    <col min="2" max="2" width="6.1640625" style="3" customWidth="1"/>
    <col min="3" max="3" width="3" style="3" customWidth="1"/>
    <col min="4" max="5" width="80.6640625" style="3" customWidth="1"/>
    <col min="6" max="6" width="49.1640625" style="3" customWidth="1"/>
    <col min="7" max="7" width="80.6640625" style="3" customWidth="1"/>
    <col min="8" max="8" width="5.1640625" style="3" customWidth="1"/>
    <col min="9" max="9" width="42.5" style="3" customWidth="1"/>
    <col min="10" max="61" width="10.6640625" style="3" customWidth="1"/>
    <col min="62" max="16384" width="11.5" style="3"/>
  </cols>
  <sheetData>
    <row r="1" spans="1:9" x14ac:dyDescent="0.15">
      <c r="A1" s="3" t="s">
        <v>1812</v>
      </c>
    </row>
    <row r="2" spans="1:9" x14ac:dyDescent="0.15">
      <c r="A2" s="3" t="s">
        <v>0</v>
      </c>
    </row>
    <row r="4" spans="1:9" x14ac:dyDescent="0.15">
      <c r="A4" s="3" t="s">
        <v>1</v>
      </c>
      <c r="B4" s="3" t="s">
        <v>2</v>
      </c>
      <c r="C4" s="3" t="s">
        <v>3</v>
      </c>
      <c r="D4" s="3" t="s">
        <v>4</v>
      </c>
      <c r="E4" s="3" t="s">
        <v>5</v>
      </c>
      <c r="F4" s="3" t="s">
        <v>6</v>
      </c>
      <c r="G4" s="3" t="s">
        <v>7</v>
      </c>
      <c r="H4" s="3" t="s">
        <v>8</v>
      </c>
      <c r="I4" s="3" t="s">
        <v>9</v>
      </c>
    </row>
    <row r="5" spans="1:9" x14ac:dyDescent="0.15">
      <c r="A5" s="3">
        <v>2</v>
      </c>
      <c r="B5" s="3" t="s">
        <v>10</v>
      </c>
      <c r="C5" s="3" t="s">
        <v>11</v>
      </c>
      <c r="D5" s="3" t="s">
        <v>12</v>
      </c>
      <c r="E5" s="3" t="s">
        <v>13</v>
      </c>
      <c r="F5" s="3" t="s">
        <v>14</v>
      </c>
      <c r="G5" s="3" t="s">
        <v>15</v>
      </c>
      <c r="H5" s="3">
        <v>2020</v>
      </c>
      <c r="I5" s="3" t="s">
        <v>16</v>
      </c>
    </row>
    <row r="6" spans="1:9" x14ac:dyDescent="0.15">
      <c r="A6" s="3">
        <v>3</v>
      </c>
      <c r="B6" s="3" t="s">
        <v>10</v>
      </c>
      <c r="C6" s="3" t="s">
        <v>11</v>
      </c>
      <c r="D6" s="3" t="s">
        <v>17</v>
      </c>
      <c r="E6" s="3" t="s">
        <v>18</v>
      </c>
      <c r="F6" s="3" t="s">
        <v>19</v>
      </c>
      <c r="G6" s="3" t="s">
        <v>20</v>
      </c>
      <c r="H6" s="3">
        <v>2020</v>
      </c>
      <c r="I6" s="3" t="s">
        <v>21</v>
      </c>
    </row>
    <row r="7" spans="1:9" x14ac:dyDescent="0.15">
      <c r="A7" s="3">
        <v>6</v>
      </c>
      <c r="B7" s="3" t="s">
        <v>10</v>
      </c>
      <c r="C7" s="3" t="s">
        <v>11</v>
      </c>
      <c r="D7" s="3" t="s">
        <v>22</v>
      </c>
      <c r="E7" s="3" t="s">
        <v>23</v>
      </c>
      <c r="F7" s="3" t="s">
        <v>24</v>
      </c>
      <c r="G7" s="3" t="s">
        <v>25</v>
      </c>
      <c r="H7" s="3">
        <v>2020</v>
      </c>
      <c r="I7" s="3" t="s">
        <v>26</v>
      </c>
    </row>
    <row r="8" spans="1:9" x14ac:dyDescent="0.15">
      <c r="A8" s="3">
        <v>7</v>
      </c>
      <c r="B8" s="3" t="s">
        <v>10</v>
      </c>
      <c r="C8" s="3" t="s">
        <v>11</v>
      </c>
      <c r="D8" s="3" t="s">
        <v>27</v>
      </c>
      <c r="E8" s="3" t="s">
        <v>28</v>
      </c>
      <c r="F8" s="3" t="s">
        <v>29</v>
      </c>
      <c r="G8" s="3" t="s">
        <v>30</v>
      </c>
      <c r="H8" s="3">
        <v>2020</v>
      </c>
      <c r="I8" s="3" t="s">
        <v>31</v>
      </c>
    </row>
    <row r="9" spans="1:9" x14ac:dyDescent="0.15">
      <c r="A9" s="3">
        <v>11</v>
      </c>
      <c r="B9" s="3" t="s">
        <v>10</v>
      </c>
      <c r="C9" s="3" t="s">
        <v>11</v>
      </c>
      <c r="D9" s="3" t="s">
        <v>32</v>
      </c>
      <c r="E9" s="3" t="s">
        <v>33</v>
      </c>
      <c r="F9" s="3" t="s">
        <v>34</v>
      </c>
      <c r="G9" s="3" t="s">
        <v>35</v>
      </c>
      <c r="H9" s="3">
        <v>2020</v>
      </c>
      <c r="I9" s="3" t="s">
        <v>36</v>
      </c>
    </row>
    <row r="10" spans="1:9" x14ac:dyDescent="0.15">
      <c r="A10" s="3">
        <v>13</v>
      </c>
      <c r="B10" s="3" t="s">
        <v>10</v>
      </c>
      <c r="C10" s="3" t="s">
        <v>11</v>
      </c>
      <c r="D10" s="3" t="s">
        <v>37</v>
      </c>
      <c r="E10" s="3" t="s">
        <v>38</v>
      </c>
      <c r="F10" s="3" t="s">
        <v>39</v>
      </c>
      <c r="G10" s="3" t="s">
        <v>40</v>
      </c>
      <c r="H10" s="3">
        <v>2019</v>
      </c>
      <c r="I10" s="3" t="s">
        <v>41</v>
      </c>
    </row>
    <row r="11" spans="1:9" x14ac:dyDescent="0.15">
      <c r="A11" s="3">
        <v>15</v>
      </c>
      <c r="B11" s="3" t="s">
        <v>10</v>
      </c>
      <c r="C11" s="3" t="s">
        <v>11</v>
      </c>
      <c r="D11" s="3" t="s">
        <v>42</v>
      </c>
      <c r="E11" s="3" t="s">
        <v>43</v>
      </c>
      <c r="F11" s="3" t="s">
        <v>44</v>
      </c>
      <c r="G11" s="3" t="s">
        <v>45</v>
      </c>
      <c r="H11" s="3">
        <v>2019</v>
      </c>
      <c r="I11" s="3" t="s">
        <v>46</v>
      </c>
    </row>
    <row r="12" spans="1:9" x14ac:dyDescent="0.15">
      <c r="A12" s="3">
        <v>16</v>
      </c>
      <c r="B12" s="3" t="s">
        <v>10</v>
      </c>
      <c r="C12" s="3" t="s">
        <v>11</v>
      </c>
      <c r="D12" s="3" t="s">
        <v>47</v>
      </c>
      <c r="E12" s="3" t="s">
        <v>48</v>
      </c>
      <c r="F12" s="3" t="s">
        <v>49</v>
      </c>
      <c r="G12" s="3" t="s">
        <v>50</v>
      </c>
      <c r="H12" s="3">
        <v>2019</v>
      </c>
      <c r="I12" s="3" t="s">
        <v>51</v>
      </c>
    </row>
    <row r="13" spans="1:9" x14ac:dyDescent="0.15">
      <c r="A13" s="3">
        <v>20</v>
      </c>
      <c r="B13" s="3" t="s">
        <v>10</v>
      </c>
      <c r="C13" s="3" t="s">
        <v>11</v>
      </c>
      <c r="D13" s="3" t="s">
        <v>52</v>
      </c>
      <c r="E13" s="3" t="s">
        <v>53</v>
      </c>
      <c r="F13" s="3" t="s">
        <v>54</v>
      </c>
      <c r="G13" s="3" t="s">
        <v>55</v>
      </c>
      <c r="H13" s="3">
        <v>2019</v>
      </c>
      <c r="I13" s="3" t="s">
        <v>56</v>
      </c>
    </row>
    <row r="14" spans="1:9" ht="2.25" customHeight="1" x14ac:dyDescent="0.15">
      <c r="A14" s="3">
        <v>21</v>
      </c>
      <c r="B14" s="3" t="s">
        <v>10</v>
      </c>
      <c r="C14" s="3" t="s">
        <v>11</v>
      </c>
      <c r="D14" s="3" t="s">
        <v>57</v>
      </c>
      <c r="E14" s="3" t="s">
        <v>58</v>
      </c>
      <c r="F14" s="3" t="s">
        <v>59</v>
      </c>
      <c r="G14" s="3" t="s">
        <v>60</v>
      </c>
      <c r="H14" s="3">
        <v>2019</v>
      </c>
      <c r="I14" s="3" t="s">
        <v>61</v>
      </c>
    </row>
    <row r="15" spans="1:9" hidden="1" x14ac:dyDescent="0.15">
      <c r="A15" s="3">
        <v>22</v>
      </c>
      <c r="B15" s="3" t="s">
        <v>10</v>
      </c>
      <c r="C15" s="3" t="s">
        <v>11</v>
      </c>
      <c r="D15" s="3" t="s">
        <v>62</v>
      </c>
      <c r="E15" s="3" t="s">
        <v>63</v>
      </c>
      <c r="F15" s="3" t="s">
        <v>59</v>
      </c>
      <c r="G15" s="3" t="s">
        <v>64</v>
      </c>
      <c r="H15" s="3">
        <v>2019</v>
      </c>
      <c r="I15" s="3" t="s">
        <v>65</v>
      </c>
    </row>
    <row r="16" spans="1:9" hidden="1" x14ac:dyDescent="0.15">
      <c r="A16" s="3">
        <v>23</v>
      </c>
      <c r="B16" s="3" t="s">
        <v>10</v>
      </c>
      <c r="C16" s="3" t="s">
        <v>11</v>
      </c>
      <c r="D16" s="3" t="s">
        <v>66</v>
      </c>
      <c r="E16" s="3" t="s">
        <v>67</v>
      </c>
      <c r="F16" s="3" t="s">
        <v>59</v>
      </c>
      <c r="G16" s="3" t="s">
        <v>68</v>
      </c>
      <c r="H16" s="3">
        <v>2019</v>
      </c>
      <c r="I16" s="3" t="s">
        <v>69</v>
      </c>
    </row>
    <row r="17" spans="1:9" hidden="1" x14ac:dyDescent="0.15">
      <c r="A17" s="3">
        <v>24</v>
      </c>
      <c r="B17" s="3" t="s">
        <v>10</v>
      </c>
      <c r="C17" s="3" t="s">
        <v>11</v>
      </c>
      <c r="D17" s="3" t="s">
        <v>70</v>
      </c>
      <c r="E17" s="3" t="s">
        <v>71</v>
      </c>
      <c r="F17" s="3" t="s">
        <v>59</v>
      </c>
      <c r="G17" s="3" t="s">
        <v>72</v>
      </c>
      <c r="H17" s="3">
        <v>2019</v>
      </c>
      <c r="I17" s="3" t="s">
        <v>73</v>
      </c>
    </row>
    <row r="18" spans="1:9" hidden="1" x14ac:dyDescent="0.15">
      <c r="A18" s="3">
        <v>26</v>
      </c>
      <c r="B18" s="3" t="s">
        <v>10</v>
      </c>
      <c r="C18" s="3" t="s">
        <v>11</v>
      </c>
      <c r="D18" s="3" t="s">
        <v>74</v>
      </c>
      <c r="E18" s="3" t="s">
        <v>75</v>
      </c>
      <c r="F18" s="3" t="s">
        <v>76</v>
      </c>
      <c r="G18" s="3" t="s">
        <v>77</v>
      </c>
      <c r="H18" s="3">
        <v>2019</v>
      </c>
      <c r="I18" s="3" t="s">
        <v>78</v>
      </c>
    </row>
    <row r="19" spans="1:9" hidden="1" x14ac:dyDescent="0.15">
      <c r="A19" s="3">
        <v>29</v>
      </c>
      <c r="B19" s="3" t="s">
        <v>10</v>
      </c>
      <c r="C19" s="3" t="s">
        <v>11</v>
      </c>
      <c r="D19" s="3" t="s">
        <v>79</v>
      </c>
      <c r="E19" s="3" t="s">
        <v>80</v>
      </c>
      <c r="F19" s="3" t="s">
        <v>81</v>
      </c>
      <c r="G19" s="3" t="s">
        <v>82</v>
      </c>
      <c r="H19" s="3">
        <v>2019</v>
      </c>
      <c r="I19" s="3" t="s">
        <v>83</v>
      </c>
    </row>
    <row r="20" spans="1:9" hidden="1" x14ac:dyDescent="0.15">
      <c r="A20" s="3">
        <v>31</v>
      </c>
      <c r="B20" s="3" t="s">
        <v>10</v>
      </c>
      <c r="C20" s="3" t="s">
        <v>11</v>
      </c>
      <c r="D20" s="3" t="s">
        <v>84</v>
      </c>
      <c r="E20" s="3" t="s">
        <v>85</v>
      </c>
      <c r="F20" s="3" t="s">
        <v>44</v>
      </c>
      <c r="G20" s="3" t="s">
        <v>86</v>
      </c>
      <c r="H20" s="3">
        <v>2019</v>
      </c>
      <c r="I20" s="3" t="s">
        <v>87</v>
      </c>
    </row>
    <row r="21" spans="1:9" hidden="1" x14ac:dyDescent="0.15">
      <c r="A21" s="3">
        <v>32</v>
      </c>
      <c r="B21" s="3" t="s">
        <v>10</v>
      </c>
      <c r="C21" s="3" t="s">
        <v>11</v>
      </c>
      <c r="D21" s="3" t="s">
        <v>88</v>
      </c>
      <c r="E21" s="3" t="s">
        <v>89</v>
      </c>
      <c r="F21" s="3" t="s">
        <v>44</v>
      </c>
      <c r="G21" s="3" t="s">
        <v>90</v>
      </c>
      <c r="H21" s="3">
        <v>2019</v>
      </c>
      <c r="I21" s="3" t="s">
        <v>91</v>
      </c>
    </row>
    <row r="22" spans="1:9" hidden="1" x14ac:dyDescent="0.15">
      <c r="A22" s="3">
        <v>36</v>
      </c>
      <c r="B22" s="3" t="s">
        <v>10</v>
      </c>
      <c r="C22" s="3" t="s">
        <v>11</v>
      </c>
      <c r="D22" s="3" t="s">
        <v>92</v>
      </c>
      <c r="E22" s="3" t="s">
        <v>93</v>
      </c>
      <c r="F22" s="3" t="s">
        <v>94</v>
      </c>
      <c r="G22" s="3" t="s">
        <v>95</v>
      </c>
      <c r="H22" s="3">
        <v>2019</v>
      </c>
      <c r="I22" s="3" t="s">
        <v>96</v>
      </c>
    </row>
    <row r="23" spans="1:9" hidden="1" x14ac:dyDescent="0.15">
      <c r="A23" s="3">
        <v>37</v>
      </c>
      <c r="B23" s="3" t="s">
        <v>10</v>
      </c>
      <c r="C23" s="3" t="s">
        <v>11</v>
      </c>
      <c r="D23" s="3" t="s">
        <v>97</v>
      </c>
      <c r="E23" s="3" t="s">
        <v>98</v>
      </c>
      <c r="F23" s="3" t="s">
        <v>44</v>
      </c>
      <c r="G23" s="3" t="s">
        <v>99</v>
      </c>
      <c r="H23" s="3">
        <v>2019</v>
      </c>
      <c r="I23" s="3" t="s">
        <v>100</v>
      </c>
    </row>
    <row r="24" spans="1:9" hidden="1" x14ac:dyDescent="0.15">
      <c r="A24" s="3">
        <v>38</v>
      </c>
      <c r="B24" s="3" t="s">
        <v>10</v>
      </c>
      <c r="C24" s="3" t="s">
        <v>11</v>
      </c>
      <c r="D24" s="3" t="s">
        <v>101</v>
      </c>
      <c r="E24" s="3" t="s">
        <v>102</v>
      </c>
      <c r="F24" s="3" t="s">
        <v>34</v>
      </c>
      <c r="G24" s="3" t="s">
        <v>103</v>
      </c>
      <c r="H24" s="3">
        <v>2019</v>
      </c>
      <c r="I24" s="3" t="s">
        <v>104</v>
      </c>
    </row>
    <row r="25" spans="1:9" x14ac:dyDescent="0.15">
      <c r="A25" s="3">
        <v>41</v>
      </c>
      <c r="B25" s="3" t="s">
        <v>10</v>
      </c>
      <c r="C25" s="3" t="s">
        <v>11</v>
      </c>
      <c r="D25" s="3" t="s">
        <v>105</v>
      </c>
      <c r="E25" s="3" t="s">
        <v>106</v>
      </c>
      <c r="F25" s="3" t="s">
        <v>107</v>
      </c>
      <c r="G25" s="3" t="s">
        <v>108</v>
      </c>
      <c r="H25" s="3">
        <v>2019</v>
      </c>
      <c r="I25" s="3" t="s">
        <v>109</v>
      </c>
    </row>
    <row r="26" spans="1:9" x14ac:dyDescent="0.15">
      <c r="A26" s="3">
        <v>42</v>
      </c>
      <c r="B26" s="3" t="s">
        <v>10</v>
      </c>
      <c r="C26" s="3" t="s">
        <v>11</v>
      </c>
      <c r="D26" s="3" t="s">
        <v>110</v>
      </c>
      <c r="E26" s="3" t="s">
        <v>111</v>
      </c>
      <c r="F26" s="3" t="s">
        <v>112</v>
      </c>
      <c r="G26" s="3" t="s">
        <v>113</v>
      </c>
      <c r="H26" s="3">
        <v>2019</v>
      </c>
      <c r="I26" s="3" t="s">
        <v>114</v>
      </c>
    </row>
    <row r="27" spans="1:9" x14ac:dyDescent="0.15">
      <c r="A27" s="3">
        <v>43</v>
      </c>
      <c r="B27" s="3" t="s">
        <v>10</v>
      </c>
      <c r="C27" s="3" t="s">
        <v>11</v>
      </c>
      <c r="D27" s="3" t="s">
        <v>115</v>
      </c>
      <c r="E27" s="3" t="s">
        <v>116</v>
      </c>
      <c r="F27" s="3" t="s">
        <v>117</v>
      </c>
      <c r="G27" s="3" t="s">
        <v>118</v>
      </c>
      <c r="H27" s="3">
        <v>2019</v>
      </c>
      <c r="I27" s="3" t="s">
        <v>119</v>
      </c>
    </row>
    <row r="28" spans="1:9" x14ac:dyDescent="0.15">
      <c r="A28" s="3">
        <v>46</v>
      </c>
      <c r="B28" s="3" t="s">
        <v>10</v>
      </c>
      <c r="C28" s="3" t="s">
        <v>11</v>
      </c>
      <c r="D28" s="3" t="s">
        <v>120</v>
      </c>
      <c r="E28" s="3" t="s">
        <v>121</v>
      </c>
      <c r="F28" s="3" t="s">
        <v>122</v>
      </c>
      <c r="G28" s="3" t="s">
        <v>123</v>
      </c>
      <c r="H28" s="3">
        <v>2019</v>
      </c>
      <c r="I28" s="3" t="s">
        <v>124</v>
      </c>
    </row>
    <row r="29" spans="1:9" x14ac:dyDescent="0.15">
      <c r="A29" s="3">
        <v>47</v>
      </c>
      <c r="B29" s="3" t="s">
        <v>10</v>
      </c>
      <c r="C29" s="3" t="s">
        <v>11</v>
      </c>
      <c r="D29" s="3" t="s">
        <v>125</v>
      </c>
      <c r="E29" s="3" t="s">
        <v>126</v>
      </c>
      <c r="F29" s="3" t="s">
        <v>127</v>
      </c>
      <c r="G29" s="3" t="s">
        <v>128</v>
      </c>
      <c r="H29" s="3">
        <v>2019</v>
      </c>
      <c r="I29" s="3" t="s">
        <v>129</v>
      </c>
    </row>
    <row r="30" spans="1:9" x14ac:dyDescent="0.15">
      <c r="A30" s="3">
        <v>51</v>
      </c>
      <c r="B30" s="3" t="s">
        <v>10</v>
      </c>
      <c r="C30" s="3" t="s">
        <v>11</v>
      </c>
      <c r="D30" s="3" t="s">
        <v>130</v>
      </c>
      <c r="E30" s="3" t="s">
        <v>131</v>
      </c>
      <c r="F30" s="3" t="s">
        <v>132</v>
      </c>
      <c r="G30" s="3" t="s">
        <v>133</v>
      </c>
      <c r="H30" s="3">
        <v>2019</v>
      </c>
      <c r="I30" s="3" t="s">
        <v>134</v>
      </c>
    </row>
    <row r="31" spans="1:9" x14ac:dyDescent="0.15">
      <c r="A31" s="3">
        <v>53</v>
      </c>
      <c r="B31" s="3" t="s">
        <v>10</v>
      </c>
      <c r="C31" s="3" t="s">
        <v>11</v>
      </c>
      <c r="D31" s="3" t="s">
        <v>135</v>
      </c>
      <c r="E31" s="3" t="s">
        <v>136</v>
      </c>
      <c r="F31" s="3" t="s">
        <v>137</v>
      </c>
      <c r="G31" s="3" t="s">
        <v>138</v>
      </c>
      <c r="H31" s="3">
        <v>2019</v>
      </c>
      <c r="I31" s="3" t="s">
        <v>139</v>
      </c>
    </row>
    <row r="32" spans="1:9" x14ac:dyDescent="0.15">
      <c r="A32" s="3">
        <v>55</v>
      </c>
      <c r="B32" s="3" t="s">
        <v>10</v>
      </c>
      <c r="C32" s="3" t="s">
        <v>11</v>
      </c>
      <c r="D32" s="3" t="s">
        <v>140</v>
      </c>
      <c r="E32" s="3" t="s">
        <v>141</v>
      </c>
      <c r="F32" s="3" t="s">
        <v>142</v>
      </c>
      <c r="G32" s="3" t="s">
        <v>143</v>
      </c>
      <c r="H32" s="3">
        <v>2019</v>
      </c>
      <c r="I32" s="3" t="s">
        <v>144</v>
      </c>
    </row>
    <row r="33" spans="1:9" x14ac:dyDescent="0.15">
      <c r="A33" s="3">
        <v>60</v>
      </c>
      <c r="B33" s="3" t="s">
        <v>10</v>
      </c>
      <c r="C33" s="3" t="s">
        <v>11</v>
      </c>
      <c r="D33" s="3" t="s">
        <v>145</v>
      </c>
      <c r="E33" s="3" t="s">
        <v>146</v>
      </c>
      <c r="F33" s="3" t="s">
        <v>147</v>
      </c>
      <c r="G33" s="3" t="s">
        <v>148</v>
      </c>
      <c r="H33" s="3">
        <v>2018</v>
      </c>
      <c r="I33" s="3" t="s">
        <v>149</v>
      </c>
    </row>
    <row r="34" spans="1:9" x14ac:dyDescent="0.15">
      <c r="A34" s="3">
        <v>64</v>
      </c>
      <c r="B34" s="3" t="s">
        <v>10</v>
      </c>
      <c r="C34" s="3" t="s">
        <v>11</v>
      </c>
      <c r="D34" s="3" t="s">
        <v>150</v>
      </c>
      <c r="E34" s="3" t="s">
        <v>151</v>
      </c>
      <c r="F34" s="3" t="s">
        <v>152</v>
      </c>
      <c r="G34" s="3" t="s">
        <v>153</v>
      </c>
      <c r="H34" s="3">
        <v>2018</v>
      </c>
      <c r="I34" s="3" t="s">
        <v>154</v>
      </c>
    </row>
    <row r="35" spans="1:9" x14ac:dyDescent="0.15">
      <c r="A35" s="3">
        <v>68</v>
      </c>
      <c r="B35" s="3" t="s">
        <v>10</v>
      </c>
      <c r="C35" s="3" t="s">
        <v>11</v>
      </c>
      <c r="D35" s="3" t="s">
        <v>155</v>
      </c>
      <c r="E35" s="3" t="s">
        <v>156</v>
      </c>
      <c r="F35" s="3" t="s">
        <v>157</v>
      </c>
      <c r="G35" s="3" t="s">
        <v>158</v>
      </c>
      <c r="H35" s="3">
        <v>2018</v>
      </c>
      <c r="I35" s="3" t="s">
        <v>159</v>
      </c>
    </row>
    <row r="36" spans="1:9" x14ac:dyDescent="0.15">
      <c r="A36" s="3">
        <v>76</v>
      </c>
      <c r="B36" s="3" t="s">
        <v>10</v>
      </c>
      <c r="C36" s="3" t="s">
        <v>11</v>
      </c>
      <c r="D36" s="3" t="s">
        <v>160</v>
      </c>
      <c r="E36" s="3" t="s">
        <v>161</v>
      </c>
      <c r="F36" s="3" t="s">
        <v>162</v>
      </c>
      <c r="G36" s="3" t="s">
        <v>163</v>
      </c>
      <c r="H36" s="3">
        <v>2018</v>
      </c>
      <c r="I36" s="3" t="s">
        <v>164</v>
      </c>
    </row>
    <row r="37" spans="1:9" x14ac:dyDescent="0.15">
      <c r="A37" s="3">
        <v>77</v>
      </c>
      <c r="B37" s="3" t="s">
        <v>10</v>
      </c>
      <c r="C37" s="3" t="s">
        <v>11</v>
      </c>
      <c r="D37" s="3" t="s">
        <v>165</v>
      </c>
      <c r="E37" s="3" t="s">
        <v>166</v>
      </c>
      <c r="F37" s="3" t="s">
        <v>167</v>
      </c>
      <c r="G37" s="3" t="s">
        <v>168</v>
      </c>
      <c r="H37" s="3">
        <v>2018</v>
      </c>
      <c r="I37" s="3" t="s">
        <v>169</v>
      </c>
    </row>
    <row r="38" spans="1:9" x14ac:dyDescent="0.15">
      <c r="A38" s="3">
        <v>78</v>
      </c>
      <c r="B38" s="3" t="s">
        <v>10</v>
      </c>
      <c r="C38" s="3" t="s">
        <v>11</v>
      </c>
      <c r="D38" s="3" t="s">
        <v>170</v>
      </c>
      <c r="E38" s="3" t="s">
        <v>171</v>
      </c>
      <c r="F38" s="3" t="s">
        <v>76</v>
      </c>
      <c r="G38" s="3" t="s">
        <v>172</v>
      </c>
      <c r="H38" s="3">
        <v>2018</v>
      </c>
      <c r="I38" s="3" t="s">
        <v>173</v>
      </c>
    </row>
    <row r="39" spans="1:9" x14ac:dyDescent="0.15">
      <c r="A39" s="3">
        <v>81</v>
      </c>
      <c r="B39" s="3" t="s">
        <v>10</v>
      </c>
      <c r="C39" s="3" t="s">
        <v>11</v>
      </c>
      <c r="D39" s="3" t="s">
        <v>174</v>
      </c>
      <c r="E39" s="3" t="s">
        <v>175</v>
      </c>
      <c r="F39" s="3" t="s">
        <v>34</v>
      </c>
      <c r="G39" s="3" t="s">
        <v>176</v>
      </c>
      <c r="H39" s="3">
        <v>2018</v>
      </c>
      <c r="I39" s="3" t="s">
        <v>177</v>
      </c>
    </row>
    <row r="40" spans="1:9" x14ac:dyDescent="0.15">
      <c r="A40" s="3">
        <v>84</v>
      </c>
      <c r="B40" s="3" t="s">
        <v>10</v>
      </c>
      <c r="C40" s="3" t="s">
        <v>11</v>
      </c>
      <c r="D40" s="3" t="s">
        <v>178</v>
      </c>
      <c r="E40" s="3" t="s">
        <v>179</v>
      </c>
      <c r="F40" s="3" t="s">
        <v>180</v>
      </c>
      <c r="G40" s="3" t="s">
        <v>181</v>
      </c>
      <c r="H40" s="3">
        <v>2018</v>
      </c>
      <c r="I40" s="3" t="s">
        <v>182</v>
      </c>
    </row>
    <row r="41" spans="1:9" x14ac:dyDescent="0.15">
      <c r="A41" s="3">
        <v>86</v>
      </c>
      <c r="B41" s="3" t="s">
        <v>10</v>
      </c>
      <c r="C41" s="3" t="s">
        <v>11</v>
      </c>
      <c r="D41" s="3" t="s">
        <v>183</v>
      </c>
      <c r="E41" s="3" t="s">
        <v>184</v>
      </c>
      <c r="F41" s="3" t="s">
        <v>185</v>
      </c>
      <c r="G41" s="3" t="s">
        <v>186</v>
      </c>
      <c r="H41" s="3">
        <v>2018</v>
      </c>
      <c r="I41" s="3" t="s">
        <v>187</v>
      </c>
    </row>
    <row r="42" spans="1:9" x14ac:dyDescent="0.15">
      <c r="A42" s="3">
        <v>90</v>
      </c>
      <c r="B42" s="3" t="s">
        <v>10</v>
      </c>
      <c r="C42" s="3" t="s">
        <v>11</v>
      </c>
      <c r="D42" s="3" t="s">
        <v>188</v>
      </c>
      <c r="E42" s="3" t="s">
        <v>189</v>
      </c>
      <c r="F42" s="3" t="s">
        <v>190</v>
      </c>
      <c r="G42" s="3" t="s">
        <v>191</v>
      </c>
      <c r="H42" s="3">
        <v>2018</v>
      </c>
      <c r="I42" s="3" t="s">
        <v>192</v>
      </c>
    </row>
    <row r="43" spans="1:9" x14ac:dyDescent="0.15">
      <c r="A43" s="3">
        <v>91</v>
      </c>
      <c r="B43" s="3" t="s">
        <v>10</v>
      </c>
      <c r="C43" s="3" t="s">
        <v>11</v>
      </c>
      <c r="D43" s="3" t="s">
        <v>193</v>
      </c>
      <c r="E43" s="3" t="s">
        <v>194</v>
      </c>
      <c r="F43" s="3" t="s">
        <v>195</v>
      </c>
      <c r="G43" s="3" t="s">
        <v>196</v>
      </c>
      <c r="H43" s="3">
        <v>2018</v>
      </c>
      <c r="I43" s="3" t="s">
        <v>197</v>
      </c>
    </row>
    <row r="44" spans="1:9" x14ac:dyDescent="0.15">
      <c r="A44" s="3">
        <v>93</v>
      </c>
      <c r="B44" s="3" t="s">
        <v>10</v>
      </c>
      <c r="C44" s="3" t="s">
        <v>11</v>
      </c>
      <c r="D44" s="3" t="s">
        <v>198</v>
      </c>
      <c r="E44" s="3" t="s">
        <v>199</v>
      </c>
      <c r="F44" s="3" t="s">
        <v>122</v>
      </c>
      <c r="G44" s="3" t="s">
        <v>200</v>
      </c>
      <c r="H44" s="3">
        <v>2018</v>
      </c>
      <c r="I44" s="3" t="s">
        <v>201</v>
      </c>
    </row>
    <row r="45" spans="1:9" x14ac:dyDescent="0.15">
      <c r="A45" s="3">
        <v>100</v>
      </c>
      <c r="B45" s="3" t="s">
        <v>10</v>
      </c>
      <c r="C45" s="3" t="s">
        <v>11</v>
      </c>
      <c r="D45" s="3" t="s">
        <v>202</v>
      </c>
      <c r="E45" s="3" t="s">
        <v>203</v>
      </c>
      <c r="F45" s="3" t="s">
        <v>44</v>
      </c>
      <c r="G45" s="3" t="s">
        <v>204</v>
      </c>
      <c r="H45" s="3">
        <v>2018</v>
      </c>
      <c r="I45" s="3" t="s">
        <v>205</v>
      </c>
    </row>
    <row r="46" spans="1:9" x14ac:dyDescent="0.15">
      <c r="A46" s="3">
        <v>101</v>
      </c>
      <c r="B46" s="3" t="s">
        <v>10</v>
      </c>
      <c r="C46" s="3" t="s">
        <v>206</v>
      </c>
      <c r="D46" s="3" t="s">
        <v>207</v>
      </c>
      <c r="E46" s="3" t="s">
        <v>208</v>
      </c>
      <c r="F46" s="3" t="s">
        <v>209</v>
      </c>
      <c r="G46" s="3" t="s">
        <v>210</v>
      </c>
      <c r="H46" s="3">
        <v>2018</v>
      </c>
      <c r="I46" s="3" t="s">
        <v>211</v>
      </c>
    </row>
    <row r="47" spans="1:9" x14ac:dyDescent="0.15">
      <c r="A47" s="3">
        <v>103</v>
      </c>
      <c r="B47" s="3" t="s">
        <v>10</v>
      </c>
      <c r="C47" s="3" t="s">
        <v>206</v>
      </c>
      <c r="D47" s="3" t="s">
        <v>212</v>
      </c>
      <c r="E47" s="3" t="s">
        <v>213</v>
      </c>
      <c r="F47" s="3" t="s">
        <v>214</v>
      </c>
      <c r="G47" s="3" t="s">
        <v>215</v>
      </c>
      <c r="H47" s="3">
        <v>2018</v>
      </c>
      <c r="I47" s="3" t="s">
        <v>216</v>
      </c>
    </row>
    <row r="48" spans="1:9" x14ac:dyDescent="0.15">
      <c r="A48" s="3">
        <v>108</v>
      </c>
      <c r="B48" s="3" t="s">
        <v>10</v>
      </c>
      <c r="C48" s="3" t="s">
        <v>11</v>
      </c>
      <c r="D48" s="3" t="s">
        <v>217</v>
      </c>
      <c r="E48" s="3" t="s">
        <v>218</v>
      </c>
      <c r="F48" s="3" t="s">
        <v>219</v>
      </c>
      <c r="G48" s="3" t="s">
        <v>220</v>
      </c>
      <c r="H48" s="3">
        <v>2017</v>
      </c>
      <c r="I48" s="3" t="s">
        <v>221</v>
      </c>
    </row>
    <row r="49" spans="1:9" x14ac:dyDescent="0.15">
      <c r="A49" s="3">
        <v>110</v>
      </c>
      <c r="B49" s="3" t="s">
        <v>10</v>
      </c>
      <c r="C49" s="3" t="s">
        <v>11</v>
      </c>
      <c r="D49" s="3" t="s">
        <v>222</v>
      </c>
      <c r="E49" s="3" t="s">
        <v>223</v>
      </c>
      <c r="F49" s="3" t="s">
        <v>142</v>
      </c>
      <c r="G49" s="3" t="s">
        <v>224</v>
      </c>
      <c r="H49" s="3">
        <v>2017</v>
      </c>
      <c r="I49" s="3" t="s">
        <v>225</v>
      </c>
    </row>
    <row r="50" spans="1:9" x14ac:dyDescent="0.15">
      <c r="A50" s="3">
        <v>111</v>
      </c>
      <c r="B50" s="3" t="s">
        <v>10</v>
      </c>
      <c r="C50" s="3" t="s">
        <v>11</v>
      </c>
      <c r="D50" s="3" t="s">
        <v>226</v>
      </c>
      <c r="E50" s="3" t="s">
        <v>227</v>
      </c>
      <c r="F50" s="3" t="s">
        <v>228</v>
      </c>
      <c r="G50" s="3" t="s">
        <v>229</v>
      </c>
      <c r="H50" s="3">
        <v>2017</v>
      </c>
      <c r="I50" s="3" t="s">
        <v>230</v>
      </c>
    </row>
    <row r="51" spans="1:9" x14ac:dyDescent="0.15">
      <c r="A51" s="3">
        <v>112</v>
      </c>
      <c r="B51" s="3" t="s">
        <v>10</v>
      </c>
      <c r="C51" s="3" t="s">
        <v>11</v>
      </c>
      <c r="D51" s="3" t="s">
        <v>231</v>
      </c>
      <c r="E51" s="3" t="s">
        <v>232</v>
      </c>
      <c r="F51" s="3" t="s">
        <v>233</v>
      </c>
      <c r="G51" s="3" t="s">
        <v>234</v>
      </c>
      <c r="H51" s="3">
        <v>2017</v>
      </c>
      <c r="I51" s="3" t="s">
        <v>235</v>
      </c>
    </row>
    <row r="52" spans="1:9" x14ac:dyDescent="0.15">
      <c r="A52" s="3">
        <v>114</v>
      </c>
      <c r="B52" s="3" t="s">
        <v>10</v>
      </c>
      <c r="C52" s="3" t="s">
        <v>11</v>
      </c>
      <c r="D52" s="3" t="s">
        <v>236</v>
      </c>
      <c r="E52" s="3" t="s">
        <v>237</v>
      </c>
      <c r="F52" s="3" t="s">
        <v>238</v>
      </c>
      <c r="G52" s="3" t="s">
        <v>239</v>
      </c>
      <c r="H52" s="3">
        <v>2017</v>
      </c>
      <c r="I52" s="3" t="s">
        <v>240</v>
      </c>
    </row>
    <row r="53" spans="1:9" x14ac:dyDescent="0.15">
      <c r="A53" s="3">
        <v>116</v>
      </c>
      <c r="B53" s="3" t="s">
        <v>10</v>
      </c>
      <c r="C53" s="3" t="s">
        <v>11</v>
      </c>
      <c r="D53" s="3" t="s">
        <v>241</v>
      </c>
      <c r="E53" s="3" t="s">
        <v>242</v>
      </c>
      <c r="F53" s="3" t="s">
        <v>243</v>
      </c>
      <c r="G53" s="3" t="s">
        <v>244</v>
      </c>
      <c r="H53" s="3">
        <v>2017</v>
      </c>
      <c r="I53" s="3" t="s">
        <v>245</v>
      </c>
    </row>
    <row r="54" spans="1:9" x14ac:dyDescent="0.15">
      <c r="A54" s="3">
        <v>117</v>
      </c>
      <c r="B54" s="3" t="s">
        <v>10</v>
      </c>
      <c r="C54" s="3" t="s">
        <v>11</v>
      </c>
      <c r="D54" s="3" t="s">
        <v>246</v>
      </c>
      <c r="E54" s="3" t="s">
        <v>247</v>
      </c>
      <c r="F54" s="3" t="s">
        <v>195</v>
      </c>
      <c r="G54" s="3" t="s">
        <v>248</v>
      </c>
      <c r="H54" s="3">
        <v>2017</v>
      </c>
      <c r="I54" s="3" t="s">
        <v>249</v>
      </c>
    </row>
    <row r="55" spans="1:9" x14ac:dyDescent="0.15">
      <c r="A55" s="3">
        <v>123</v>
      </c>
      <c r="B55" s="3" t="s">
        <v>10</v>
      </c>
      <c r="C55" s="3" t="s">
        <v>11</v>
      </c>
      <c r="D55" s="3" t="s">
        <v>250</v>
      </c>
      <c r="E55" s="3" t="s">
        <v>251</v>
      </c>
      <c r="F55" s="3" t="s">
        <v>252</v>
      </c>
      <c r="G55" s="3" t="s">
        <v>253</v>
      </c>
      <c r="H55" s="3">
        <v>2017</v>
      </c>
      <c r="I55" s="3" t="s">
        <v>254</v>
      </c>
    </row>
    <row r="56" spans="1:9" x14ac:dyDescent="0.15">
      <c r="A56" s="3">
        <v>125</v>
      </c>
      <c r="B56" s="3" t="s">
        <v>10</v>
      </c>
      <c r="C56" s="3" t="s">
        <v>11</v>
      </c>
      <c r="D56" s="3" t="s">
        <v>255</v>
      </c>
      <c r="E56" s="3" t="s">
        <v>256</v>
      </c>
      <c r="F56" s="3" t="s">
        <v>257</v>
      </c>
      <c r="G56" s="3" t="s">
        <v>258</v>
      </c>
      <c r="H56" s="3">
        <v>2017</v>
      </c>
      <c r="I56" s="3" t="s">
        <v>259</v>
      </c>
    </row>
    <row r="57" spans="1:9" x14ac:dyDescent="0.15">
      <c r="A57" s="3">
        <v>128</v>
      </c>
      <c r="B57" s="3" t="s">
        <v>10</v>
      </c>
      <c r="C57" s="3" t="s">
        <v>11</v>
      </c>
      <c r="D57" s="3" t="s">
        <v>260</v>
      </c>
      <c r="E57" s="3" t="s">
        <v>261</v>
      </c>
      <c r="F57" s="3" t="s">
        <v>262</v>
      </c>
      <c r="G57" s="3" t="s">
        <v>263</v>
      </c>
      <c r="H57" s="3">
        <v>2017</v>
      </c>
      <c r="I57" s="3" t="s">
        <v>264</v>
      </c>
    </row>
    <row r="58" spans="1:9" x14ac:dyDescent="0.15">
      <c r="A58" s="3">
        <v>129</v>
      </c>
      <c r="B58" s="3" t="s">
        <v>10</v>
      </c>
      <c r="C58" s="3" t="s">
        <v>11</v>
      </c>
      <c r="D58" s="3" t="s">
        <v>265</v>
      </c>
      <c r="E58" s="3" t="s">
        <v>266</v>
      </c>
      <c r="F58" s="3" t="s">
        <v>122</v>
      </c>
      <c r="G58" s="3" t="s">
        <v>267</v>
      </c>
      <c r="H58" s="3">
        <v>2017</v>
      </c>
      <c r="I58" s="3" t="s">
        <v>268</v>
      </c>
    </row>
    <row r="59" spans="1:9" x14ac:dyDescent="0.15">
      <c r="A59" s="3">
        <v>130</v>
      </c>
      <c r="B59" s="3" t="s">
        <v>10</v>
      </c>
      <c r="C59" s="3" t="s">
        <v>11</v>
      </c>
      <c r="D59" s="3" t="s">
        <v>269</v>
      </c>
      <c r="E59" s="3" t="s">
        <v>270</v>
      </c>
      <c r="F59" s="3" t="s">
        <v>34</v>
      </c>
      <c r="G59" s="3" t="s">
        <v>271</v>
      </c>
      <c r="H59" s="3">
        <v>2017</v>
      </c>
      <c r="I59" s="3" t="s">
        <v>272</v>
      </c>
    </row>
    <row r="60" spans="1:9" x14ac:dyDescent="0.15">
      <c r="A60" s="3">
        <v>131</v>
      </c>
      <c r="B60" s="3" t="s">
        <v>10</v>
      </c>
      <c r="C60" s="3" t="s">
        <v>11</v>
      </c>
      <c r="D60" s="3" t="s">
        <v>273</v>
      </c>
      <c r="E60" s="3" t="s">
        <v>274</v>
      </c>
      <c r="F60" s="3" t="s">
        <v>34</v>
      </c>
      <c r="G60" s="3" t="s">
        <v>275</v>
      </c>
      <c r="H60" s="3">
        <v>2017</v>
      </c>
      <c r="I60" s="3" t="s">
        <v>276</v>
      </c>
    </row>
    <row r="61" spans="1:9" x14ac:dyDescent="0.15">
      <c r="A61" s="3">
        <v>132</v>
      </c>
      <c r="B61" s="3" t="s">
        <v>10</v>
      </c>
      <c r="C61" s="3" t="s">
        <v>11</v>
      </c>
      <c r="D61" s="3" t="s">
        <v>277</v>
      </c>
      <c r="E61" s="3" t="s">
        <v>278</v>
      </c>
      <c r="F61" s="3" t="s">
        <v>34</v>
      </c>
      <c r="G61" s="3" t="s">
        <v>279</v>
      </c>
      <c r="H61" s="3">
        <v>2017</v>
      </c>
      <c r="I61" s="3" t="s">
        <v>280</v>
      </c>
    </row>
    <row r="62" spans="1:9" x14ac:dyDescent="0.15">
      <c r="A62" s="3">
        <v>134</v>
      </c>
      <c r="B62" s="3" t="s">
        <v>10</v>
      </c>
      <c r="C62" s="3" t="s">
        <v>11</v>
      </c>
      <c r="D62" s="3" t="s">
        <v>281</v>
      </c>
      <c r="E62" s="3" t="s">
        <v>282</v>
      </c>
      <c r="F62" s="3" t="s">
        <v>283</v>
      </c>
      <c r="G62" s="3" t="s">
        <v>284</v>
      </c>
      <c r="H62" s="3">
        <v>2017</v>
      </c>
      <c r="I62" s="3" t="s">
        <v>285</v>
      </c>
    </row>
    <row r="63" spans="1:9" x14ac:dyDescent="0.15">
      <c r="A63" s="3">
        <v>138</v>
      </c>
      <c r="B63" s="3" t="s">
        <v>10</v>
      </c>
      <c r="C63" s="3" t="s">
        <v>11</v>
      </c>
      <c r="D63" s="3" t="s">
        <v>286</v>
      </c>
      <c r="E63" s="3" t="s">
        <v>287</v>
      </c>
      <c r="F63" s="3" t="s">
        <v>288</v>
      </c>
      <c r="G63" s="3" t="s">
        <v>289</v>
      </c>
      <c r="H63" s="3">
        <v>2017</v>
      </c>
      <c r="I63" s="3" t="s">
        <v>290</v>
      </c>
    </row>
    <row r="64" spans="1:9" x14ac:dyDescent="0.15">
      <c r="A64" s="3">
        <v>144</v>
      </c>
      <c r="B64" s="3" t="s">
        <v>10</v>
      </c>
      <c r="C64" s="3" t="s">
        <v>11</v>
      </c>
      <c r="D64" s="3" t="s">
        <v>291</v>
      </c>
      <c r="E64" s="3" t="s">
        <v>292</v>
      </c>
      <c r="F64" s="3" t="s">
        <v>293</v>
      </c>
      <c r="G64" s="3" t="s">
        <v>294</v>
      </c>
      <c r="H64" s="3">
        <v>2017</v>
      </c>
    </row>
    <row r="65" spans="1:9" x14ac:dyDescent="0.15">
      <c r="A65" s="3">
        <v>148</v>
      </c>
      <c r="B65" s="3" t="s">
        <v>10</v>
      </c>
      <c r="C65" s="3" t="s">
        <v>11</v>
      </c>
      <c r="D65" s="3" t="s">
        <v>295</v>
      </c>
      <c r="E65" s="3" t="s">
        <v>296</v>
      </c>
      <c r="F65" s="3" t="s">
        <v>297</v>
      </c>
      <c r="G65" s="3" t="s">
        <v>298</v>
      </c>
      <c r="H65" s="3">
        <v>2017</v>
      </c>
      <c r="I65" s="3" t="s">
        <v>299</v>
      </c>
    </row>
    <row r="66" spans="1:9" x14ac:dyDescent="0.15">
      <c r="A66" s="3">
        <v>150</v>
      </c>
      <c r="B66" s="3" t="s">
        <v>10</v>
      </c>
      <c r="C66" s="3" t="s">
        <v>206</v>
      </c>
      <c r="D66" s="3" t="s">
        <v>300</v>
      </c>
      <c r="E66" s="3" t="s">
        <v>301</v>
      </c>
      <c r="F66" s="3" t="s">
        <v>302</v>
      </c>
      <c r="G66" s="3" t="s">
        <v>303</v>
      </c>
      <c r="H66" s="3">
        <v>2017</v>
      </c>
      <c r="I66" s="3" t="s">
        <v>304</v>
      </c>
    </row>
    <row r="67" spans="1:9" x14ac:dyDescent="0.15">
      <c r="A67" s="3">
        <v>151</v>
      </c>
      <c r="B67" s="3" t="s">
        <v>10</v>
      </c>
      <c r="C67" s="3" t="s">
        <v>11</v>
      </c>
      <c r="D67" s="3" t="s">
        <v>305</v>
      </c>
      <c r="E67" s="3" t="s">
        <v>306</v>
      </c>
      <c r="F67" s="3" t="s">
        <v>238</v>
      </c>
      <c r="G67" s="3" t="s">
        <v>307</v>
      </c>
      <c r="H67" s="3">
        <v>2016</v>
      </c>
      <c r="I67" s="3" t="s">
        <v>308</v>
      </c>
    </row>
    <row r="68" spans="1:9" x14ac:dyDescent="0.15">
      <c r="A68" s="3">
        <v>153</v>
      </c>
      <c r="B68" s="3" t="s">
        <v>10</v>
      </c>
      <c r="C68" s="3" t="s">
        <v>11</v>
      </c>
      <c r="D68" s="3" t="s">
        <v>309</v>
      </c>
      <c r="E68" s="3" t="s">
        <v>310</v>
      </c>
      <c r="F68" s="3" t="s">
        <v>311</v>
      </c>
      <c r="G68" s="3" t="s">
        <v>312</v>
      </c>
      <c r="H68" s="3">
        <v>2016</v>
      </c>
      <c r="I68" s="3" t="s">
        <v>313</v>
      </c>
    </row>
    <row r="69" spans="1:9" x14ac:dyDescent="0.15">
      <c r="A69" s="3">
        <v>157</v>
      </c>
      <c r="B69" s="3" t="s">
        <v>10</v>
      </c>
      <c r="C69" s="3" t="s">
        <v>11</v>
      </c>
      <c r="D69" s="3" t="s">
        <v>314</v>
      </c>
      <c r="E69" s="3" t="s">
        <v>315</v>
      </c>
      <c r="F69" s="3" t="s">
        <v>316</v>
      </c>
      <c r="G69" s="3" t="s">
        <v>317</v>
      </c>
      <c r="H69" s="3">
        <v>2016</v>
      </c>
      <c r="I69" s="3" t="s">
        <v>318</v>
      </c>
    </row>
    <row r="70" spans="1:9" x14ac:dyDescent="0.15">
      <c r="A70" s="3">
        <v>160</v>
      </c>
      <c r="B70" s="3" t="s">
        <v>10</v>
      </c>
      <c r="C70" s="3" t="s">
        <v>11</v>
      </c>
      <c r="D70" s="3" t="s">
        <v>319</v>
      </c>
      <c r="E70" s="3" t="s">
        <v>320</v>
      </c>
      <c r="F70" s="3" t="s">
        <v>321</v>
      </c>
      <c r="G70" s="3" t="s">
        <v>322</v>
      </c>
      <c r="H70" s="3">
        <v>2016</v>
      </c>
      <c r="I70" s="3" t="s">
        <v>323</v>
      </c>
    </row>
    <row r="71" spans="1:9" x14ac:dyDescent="0.15">
      <c r="A71" s="3">
        <v>166</v>
      </c>
      <c r="B71" s="3" t="s">
        <v>10</v>
      </c>
      <c r="C71" s="3" t="s">
        <v>11</v>
      </c>
      <c r="D71" s="3" t="s">
        <v>324</v>
      </c>
      <c r="E71" s="3" t="s">
        <v>325</v>
      </c>
      <c r="F71" s="3" t="s">
        <v>326</v>
      </c>
      <c r="G71" s="3" t="s">
        <v>327</v>
      </c>
      <c r="H71" s="3">
        <v>2016</v>
      </c>
      <c r="I71" s="3" t="s">
        <v>328</v>
      </c>
    </row>
    <row r="72" spans="1:9" x14ac:dyDescent="0.15">
      <c r="A72" s="3">
        <v>167</v>
      </c>
      <c r="B72" s="3" t="s">
        <v>10</v>
      </c>
      <c r="C72" s="3" t="s">
        <v>11</v>
      </c>
      <c r="D72" s="3" t="s">
        <v>329</v>
      </c>
      <c r="E72" s="3" t="s">
        <v>330</v>
      </c>
      <c r="F72" s="3" t="s">
        <v>331</v>
      </c>
      <c r="G72" s="3" t="s">
        <v>332</v>
      </c>
      <c r="H72" s="3">
        <v>2016</v>
      </c>
      <c r="I72" s="3" t="s">
        <v>333</v>
      </c>
    </row>
    <row r="73" spans="1:9" x14ac:dyDescent="0.15">
      <c r="A73" s="3">
        <v>170</v>
      </c>
      <c r="B73" s="3" t="s">
        <v>10</v>
      </c>
      <c r="C73" s="3" t="s">
        <v>11</v>
      </c>
      <c r="D73" s="3" t="s">
        <v>334</v>
      </c>
      <c r="E73" s="3" t="s">
        <v>335</v>
      </c>
      <c r="F73" s="3" t="s">
        <v>336</v>
      </c>
      <c r="G73" s="3" t="s">
        <v>337</v>
      </c>
      <c r="H73" s="3">
        <v>2016</v>
      </c>
      <c r="I73" s="3" t="s">
        <v>338</v>
      </c>
    </row>
    <row r="74" spans="1:9" x14ac:dyDescent="0.15">
      <c r="A74" s="3">
        <v>171</v>
      </c>
      <c r="B74" s="3" t="s">
        <v>10</v>
      </c>
      <c r="C74" s="3" t="s">
        <v>11</v>
      </c>
      <c r="D74" s="3" t="s">
        <v>339</v>
      </c>
      <c r="E74" s="3" t="s">
        <v>340</v>
      </c>
      <c r="F74" s="3" t="s">
        <v>341</v>
      </c>
      <c r="G74" s="3" t="s">
        <v>342</v>
      </c>
      <c r="H74" s="3">
        <v>2016</v>
      </c>
      <c r="I74" s="3" t="s">
        <v>343</v>
      </c>
    </row>
    <row r="75" spans="1:9" x14ac:dyDescent="0.15">
      <c r="A75" s="3">
        <v>172</v>
      </c>
      <c r="B75" s="3" t="s">
        <v>10</v>
      </c>
      <c r="C75" s="3" t="s">
        <v>11</v>
      </c>
      <c r="D75" s="3" t="s">
        <v>344</v>
      </c>
      <c r="E75" s="3" t="s">
        <v>345</v>
      </c>
      <c r="F75" s="3" t="s">
        <v>34</v>
      </c>
      <c r="G75" s="3" t="s">
        <v>346</v>
      </c>
      <c r="H75" s="3">
        <v>2016</v>
      </c>
      <c r="I75" s="3" t="s">
        <v>347</v>
      </c>
    </row>
    <row r="76" spans="1:9" x14ac:dyDescent="0.15">
      <c r="A76" s="3">
        <v>173</v>
      </c>
      <c r="B76" s="3" t="s">
        <v>10</v>
      </c>
      <c r="C76" s="3" t="s">
        <v>11</v>
      </c>
      <c r="D76" s="3" t="s">
        <v>348</v>
      </c>
      <c r="E76" s="3" t="s">
        <v>349</v>
      </c>
      <c r="F76" s="3" t="s">
        <v>59</v>
      </c>
      <c r="G76" s="3" t="s">
        <v>350</v>
      </c>
      <c r="H76" s="3">
        <v>2016</v>
      </c>
      <c r="I76" s="3" t="s">
        <v>351</v>
      </c>
    </row>
    <row r="77" spans="1:9" x14ac:dyDescent="0.15">
      <c r="A77" s="3">
        <v>175</v>
      </c>
      <c r="B77" s="3" t="s">
        <v>10</v>
      </c>
      <c r="C77" s="3" t="s">
        <v>11</v>
      </c>
      <c r="D77" s="3" t="s">
        <v>352</v>
      </c>
      <c r="E77" s="3" t="s">
        <v>353</v>
      </c>
      <c r="F77" s="3" t="s">
        <v>147</v>
      </c>
      <c r="G77" s="3" t="s">
        <v>354</v>
      </c>
      <c r="H77" s="3">
        <v>2016</v>
      </c>
      <c r="I77" s="3" t="s">
        <v>355</v>
      </c>
    </row>
    <row r="78" spans="1:9" x14ac:dyDescent="0.15">
      <c r="A78" s="3">
        <v>179</v>
      </c>
      <c r="B78" s="3" t="s">
        <v>10</v>
      </c>
      <c r="C78" s="3" t="s">
        <v>11</v>
      </c>
      <c r="D78" s="3" t="s">
        <v>356</v>
      </c>
      <c r="E78" s="3" t="s">
        <v>357</v>
      </c>
      <c r="F78" s="3" t="s">
        <v>358</v>
      </c>
      <c r="G78" s="3" t="s">
        <v>359</v>
      </c>
      <c r="H78" s="3">
        <v>2016</v>
      </c>
      <c r="I78" s="3" t="s">
        <v>360</v>
      </c>
    </row>
    <row r="79" spans="1:9" x14ac:dyDescent="0.15">
      <c r="A79" s="3">
        <v>183</v>
      </c>
      <c r="B79" s="3" t="s">
        <v>10</v>
      </c>
      <c r="C79" s="3" t="s">
        <v>11</v>
      </c>
      <c r="D79" s="3" t="s">
        <v>361</v>
      </c>
      <c r="E79" s="3" t="s">
        <v>362</v>
      </c>
      <c r="F79" s="3" t="s">
        <v>44</v>
      </c>
      <c r="G79" s="3" t="s">
        <v>363</v>
      </c>
      <c r="H79" s="3">
        <v>2016</v>
      </c>
      <c r="I79" s="3" t="s">
        <v>364</v>
      </c>
    </row>
    <row r="80" spans="1:9" x14ac:dyDescent="0.15">
      <c r="A80" s="3">
        <v>186</v>
      </c>
      <c r="B80" s="3" t="s">
        <v>10</v>
      </c>
      <c r="C80" s="3" t="s">
        <v>11</v>
      </c>
      <c r="D80" s="3" t="s">
        <v>365</v>
      </c>
      <c r="E80" s="3" t="s">
        <v>366</v>
      </c>
      <c r="F80" s="3" t="s">
        <v>195</v>
      </c>
      <c r="G80" s="50" t="s">
        <v>367</v>
      </c>
      <c r="H80" s="3">
        <v>2015</v>
      </c>
      <c r="I80" s="3" t="s">
        <v>368</v>
      </c>
    </row>
    <row r="81" spans="1:9" x14ac:dyDescent="0.15">
      <c r="A81" s="3">
        <v>189</v>
      </c>
      <c r="B81" s="3" t="s">
        <v>10</v>
      </c>
      <c r="C81" s="3" t="s">
        <v>11</v>
      </c>
      <c r="D81" s="3" t="s">
        <v>369</v>
      </c>
      <c r="E81" s="3" t="s">
        <v>370</v>
      </c>
      <c r="F81" s="3" t="s">
        <v>238</v>
      </c>
      <c r="G81" s="3" t="s">
        <v>371</v>
      </c>
      <c r="H81" s="3">
        <v>2015</v>
      </c>
      <c r="I81" s="3" t="s">
        <v>372</v>
      </c>
    </row>
    <row r="82" spans="1:9" x14ac:dyDescent="0.15">
      <c r="A82" s="3">
        <v>198</v>
      </c>
      <c r="B82" s="3" t="s">
        <v>10</v>
      </c>
      <c r="C82" s="3" t="s">
        <v>11</v>
      </c>
      <c r="D82" s="3" t="s">
        <v>373</v>
      </c>
      <c r="E82" s="3" t="s">
        <v>374</v>
      </c>
      <c r="F82" s="3" t="s">
        <v>228</v>
      </c>
      <c r="G82" s="3" t="s">
        <v>375</v>
      </c>
      <c r="H82" s="3">
        <v>2015</v>
      </c>
      <c r="I82" s="3" t="s">
        <v>376</v>
      </c>
    </row>
    <row r="83" spans="1:9" x14ac:dyDescent="0.15">
      <c r="A83" s="3">
        <v>199</v>
      </c>
      <c r="B83" s="3" t="s">
        <v>10</v>
      </c>
      <c r="C83" s="3" t="s">
        <v>11</v>
      </c>
      <c r="D83" s="3" t="s">
        <v>377</v>
      </c>
      <c r="E83" s="3" t="s">
        <v>378</v>
      </c>
      <c r="F83" s="3" t="s">
        <v>228</v>
      </c>
      <c r="G83" s="3" t="s">
        <v>379</v>
      </c>
      <c r="H83" s="3">
        <v>2015</v>
      </c>
      <c r="I83" s="3" t="s">
        <v>380</v>
      </c>
    </row>
    <row r="84" spans="1:9" x14ac:dyDescent="0.15">
      <c r="A84" s="3">
        <v>203</v>
      </c>
      <c r="B84" s="3" t="s">
        <v>10</v>
      </c>
      <c r="C84" s="3" t="s">
        <v>11</v>
      </c>
      <c r="D84" s="3" t="s">
        <v>381</v>
      </c>
      <c r="E84" s="3" t="s">
        <v>382</v>
      </c>
      <c r="F84" s="3" t="s">
        <v>331</v>
      </c>
      <c r="G84" s="3" t="s">
        <v>383</v>
      </c>
      <c r="H84" s="3">
        <v>2015</v>
      </c>
      <c r="I84" s="3" t="s">
        <v>384</v>
      </c>
    </row>
    <row r="85" spans="1:9" x14ac:dyDescent="0.15">
      <c r="A85" s="3">
        <v>205</v>
      </c>
      <c r="B85" s="3" t="s">
        <v>10</v>
      </c>
      <c r="C85" s="3" t="s">
        <v>11</v>
      </c>
      <c r="D85" s="3" t="s">
        <v>385</v>
      </c>
      <c r="E85" s="3" t="s">
        <v>386</v>
      </c>
      <c r="F85" s="3" t="s">
        <v>122</v>
      </c>
      <c r="G85" s="3" t="s">
        <v>387</v>
      </c>
      <c r="H85" s="3">
        <v>2015</v>
      </c>
      <c r="I85" s="3" t="s">
        <v>388</v>
      </c>
    </row>
    <row r="86" spans="1:9" x14ac:dyDescent="0.15">
      <c r="A86" s="3">
        <v>212</v>
      </c>
      <c r="B86" s="3" t="s">
        <v>10</v>
      </c>
      <c r="C86" s="3" t="s">
        <v>11</v>
      </c>
      <c r="D86" s="3" t="s">
        <v>389</v>
      </c>
      <c r="E86" s="3" t="s">
        <v>390</v>
      </c>
      <c r="F86" s="3" t="s">
        <v>59</v>
      </c>
      <c r="G86" s="3" t="s">
        <v>391</v>
      </c>
      <c r="H86" s="3">
        <v>2015</v>
      </c>
      <c r="I86" s="3" t="s">
        <v>392</v>
      </c>
    </row>
    <row r="87" spans="1:9" x14ac:dyDescent="0.15">
      <c r="A87" s="3">
        <v>213</v>
      </c>
      <c r="B87" s="3" t="s">
        <v>10</v>
      </c>
      <c r="C87" s="3" t="s">
        <v>11</v>
      </c>
      <c r="D87" s="3" t="s">
        <v>393</v>
      </c>
      <c r="E87" s="3" t="s">
        <v>394</v>
      </c>
      <c r="F87" s="3" t="s">
        <v>358</v>
      </c>
      <c r="G87" s="3" t="s">
        <v>395</v>
      </c>
      <c r="H87" s="3">
        <v>2015</v>
      </c>
      <c r="I87" s="3" t="s">
        <v>396</v>
      </c>
    </row>
    <row r="88" spans="1:9" x14ac:dyDescent="0.15">
      <c r="A88" s="3">
        <v>216</v>
      </c>
      <c r="B88" s="3" t="s">
        <v>10</v>
      </c>
      <c r="C88" s="3" t="s">
        <v>11</v>
      </c>
      <c r="D88" s="3" t="s">
        <v>397</v>
      </c>
      <c r="E88" s="3" t="s">
        <v>398</v>
      </c>
      <c r="F88" s="3" t="s">
        <v>399</v>
      </c>
      <c r="G88" s="3" t="s">
        <v>400</v>
      </c>
      <c r="H88" s="3">
        <v>2014</v>
      </c>
      <c r="I88" s="3" t="s">
        <v>401</v>
      </c>
    </row>
    <row r="89" spans="1:9" x14ac:dyDescent="0.15">
      <c r="A89" s="3">
        <v>218</v>
      </c>
      <c r="B89" s="3" t="s">
        <v>10</v>
      </c>
      <c r="C89" s="3" t="s">
        <v>11</v>
      </c>
      <c r="D89" s="3" t="s">
        <v>402</v>
      </c>
      <c r="E89" s="3" t="s">
        <v>403</v>
      </c>
      <c r="F89" s="3" t="s">
        <v>404</v>
      </c>
      <c r="G89" s="3" t="s">
        <v>405</v>
      </c>
      <c r="H89" s="3">
        <v>2014</v>
      </c>
      <c r="I89" s="3" t="s">
        <v>406</v>
      </c>
    </row>
    <row r="90" spans="1:9" x14ac:dyDescent="0.15">
      <c r="A90" s="3">
        <v>222</v>
      </c>
      <c r="B90" s="3" t="s">
        <v>10</v>
      </c>
      <c r="C90" s="3" t="s">
        <v>11</v>
      </c>
      <c r="D90" s="3" t="s">
        <v>407</v>
      </c>
      <c r="E90" s="3" t="s">
        <v>408</v>
      </c>
      <c r="F90" s="3" t="s">
        <v>233</v>
      </c>
      <c r="G90" s="3" t="s">
        <v>409</v>
      </c>
      <c r="H90" s="3">
        <v>2014</v>
      </c>
      <c r="I90" s="3" t="s">
        <v>410</v>
      </c>
    </row>
    <row r="91" spans="1:9" x14ac:dyDescent="0.15">
      <c r="A91" s="3">
        <v>223</v>
      </c>
      <c r="B91" s="3" t="s">
        <v>10</v>
      </c>
      <c r="C91" s="3" t="s">
        <v>11</v>
      </c>
      <c r="D91" s="3" t="s">
        <v>411</v>
      </c>
      <c r="E91" s="3" t="s">
        <v>412</v>
      </c>
      <c r="F91" s="3" t="s">
        <v>413</v>
      </c>
      <c r="G91" s="3" t="s">
        <v>414</v>
      </c>
      <c r="H91" s="3">
        <v>2014</v>
      </c>
    </row>
    <row r="92" spans="1:9" x14ac:dyDescent="0.15">
      <c r="A92" s="3">
        <v>230</v>
      </c>
      <c r="B92" s="3" t="s">
        <v>10</v>
      </c>
      <c r="C92" s="3" t="s">
        <v>11</v>
      </c>
      <c r="D92" s="3" t="s">
        <v>415</v>
      </c>
      <c r="E92" s="3" t="s">
        <v>416</v>
      </c>
      <c r="F92" s="3" t="s">
        <v>122</v>
      </c>
      <c r="G92" s="3" t="s">
        <v>417</v>
      </c>
      <c r="H92" s="3">
        <v>2014</v>
      </c>
      <c r="I92" s="3" t="s">
        <v>418</v>
      </c>
    </row>
    <row r="93" spans="1:9" x14ac:dyDescent="0.15">
      <c r="A93" s="3">
        <v>234</v>
      </c>
      <c r="B93" s="3" t="s">
        <v>10</v>
      </c>
      <c r="C93" s="3" t="s">
        <v>11</v>
      </c>
      <c r="D93" s="3" t="s">
        <v>419</v>
      </c>
      <c r="E93" s="3" t="s">
        <v>420</v>
      </c>
      <c r="F93" s="3" t="s">
        <v>127</v>
      </c>
      <c r="G93" s="50" t="s">
        <v>421</v>
      </c>
      <c r="H93" s="3">
        <v>2014</v>
      </c>
      <c r="I93" s="3" t="s">
        <v>422</v>
      </c>
    </row>
    <row r="94" spans="1:9" x14ac:dyDescent="0.15">
      <c r="A94" s="3">
        <v>237</v>
      </c>
      <c r="B94" s="3" t="s">
        <v>10</v>
      </c>
      <c r="C94" s="3" t="s">
        <v>11</v>
      </c>
      <c r="D94" s="3" t="s">
        <v>423</v>
      </c>
      <c r="E94" s="3" t="s">
        <v>424</v>
      </c>
      <c r="F94" s="3" t="s">
        <v>127</v>
      </c>
      <c r="G94" s="3" t="s">
        <v>425</v>
      </c>
      <c r="H94" s="3">
        <v>2014</v>
      </c>
      <c r="I94" s="3" t="s">
        <v>426</v>
      </c>
    </row>
    <row r="95" spans="1:9" x14ac:dyDescent="0.15">
      <c r="A95" s="3">
        <v>241</v>
      </c>
      <c r="B95" s="3" t="s">
        <v>10</v>
      </c>
      <c r="C95" s="3" t="s">
        <v>11</v>
      </c>
      <c r="D95" s="3" t="s">
        <v>427</v>
      </c>
      <c r="E95" s="3" t="s">
        <v>428</v>
      </c>
      <c r="F95" s="3" t="s">
        <v>429</v>
      </c>
      <c r="G95" s="3" t="s">
        <v>430</v>
      </c>
      <c r="H95" s="3">
        <v>2014</v>
      </c>
      <c r="I95" s="3" t="s">
        <v>431</v>
      </c>
    </row>
    <row r="96" spans="1:9" x14ac:dyDescent="0.15">
      <c r="A96" s="3">
        <v>248</v>
      </c>
      <c r="B96" s="3" t="s">
        <v>10</v>
      </c>
      <c r="C96" s="3" t="s">
        <v>11</v>
      </c>
      <c r="D96" s="3" t="s">
        <v>432</v>
      </c>
      <c r="E96" s="3" t="s">
        <v>433</v>
      </c>
      <c r="F96" s="3" t="s">
        <v>112</v>
      </c>
      <c r="G96" s="3" t="s">
        <v>434</v>
      </c>
      <c r="H96" s="3">
        <v>2013</v>
      </c>
      <c r="I96" s="3" t="s">
        <v>435</v>
      </c>
    </row>
    <row r="97" spans="1:9" x14ac:dyDescent="0.15">
      <c r="A97" s="3">
        <v>250</v>
      </c>
      <c r="B97" s="3" t="s">
        <v>10</v>
      </c>
      <c r="C97" s="3" t="s">
        <v>11</v>
      </c>
      <c r="D97" s="3" t="s">
        <v>436</v>
      </c>
      <c r="E97" s="3" t="s">
        <v>437</v>
      </c>
      <c r="F97" s="3" t="s">
        <v>127</v>
      </c>
      <c r="G97" s="3" t="s">
        <v>438</v>
      </c>
      <c r="H97" s="3">
        <v>2013</v>
      </c>
      <c r="I97" s="3" t="s">
        <v>439</v>
      </c>
    </row>
    <row r="98" spans="1:9" x14ac:dyDescent="0.15">
      <c r="A98" s="3">
        <v>255</v>
      </c>
      <c r="B98" s="3" t="s">
        <v>10</v>
      </c>
      <c r="C98" s="3" t="s">
        <v>11</v>
      </c>
      <c r="D98" s="3" t="s">
        <v>440</v>
      </c>
      <c r="E98" s="3" t="s">
        <v>441</v>
      </c>
      <c r="F98" s="3" t="s">
        <v>316</v>
      </c>
      <c r="G98" s="3" t="s">
        <v>442</v>
      </c>
      <c r="H98" s="3">
        <v>2013</v>
      </c>
      <c r="I98" s="3" t="s">
        <v>443</v>
      </c>
    </row>
    <row r="99" spans="1:9" x14ac:dyDescent="0.15">
      <c r="A99" s="3">
        <v>259</v>
      </c>
      <c r="B99" s="3" t="s">
        <v>10</v>
      </c>
      <c r="C99" s="3" t="s">
        <v>11</v>
      </c>
      <c r="D99" s="3" t="s">
        <v>444</v>
      </c>
      <c r="E99" s="3" t="s">
        <v>445</v>
      </c>
      <c r="F99" s="3" t="s">
        <v>122</v>
      </c>
      <c r="G99" s="3" t="s">
        <v>446</v>
      </c>
      <c r="H99" s="3">
        <v>2013</v>
      </c>
      <c r="I99" s="3" t="s">
        <v>447</v>
      </c>
    </row>
    <row r="100" spans="1:9" x14ac:dyDescent="0.15">
      <c r="A100" s="3">
        <v>260</v>
      </c>
      <c r="B100" s="3" t="s">
        <v>10</v>
      </c>
      <c r="C100" s="3" t="s">
        <v>11</v>
      </c>
      <c r="D100" s="3" t="s">
        <v>448</v>
      </c>
      <c r="E100" s="3" t="s">
        <v>449</v>
      </c>
      <c r="F100" s="3" t="s">
        <v>450</v>
      </c>
      <c r="G100" s="3" t="s">
        <v>451</v>
      </c>
      <c r="H100" s="3">
        <v>2013</v>
      </c>
      <c r="I100" s="3" t="s">
        <v>452</v>
      </c>
    </row>
    <row r="101" spans="1:9" x14ac:dyDescent="0.15">
      <c r="A101" s="3">
        <v>261</v>
      </c>
      <c r="B101" s="3" t="s">
        <v>10</v>
      </c>
      <c r="C101" s="3" t="s">
        <v>11</v>
      </c>
      <c r="D101" s="3" t="s">
        <v>453</v>
      </c>
      <c r="E101" s="3" t="s">
        <v>454</v>
      </c>
      <c r="F101" s="3" t="s">
        <v>455</v>
      </c>
      <c r="G101" s="3" t="s">
        <v>456</v>
      </c>
      <c r="H101" s="3">
        <v>2013</v>
      </c>
      <c r="I101" s="3" t="s">
        <v>457</v>
      </c>
    </row>
    <row r="102" spans="1:9" x14ac:dyDescent="0.15">
      <c r="A102" s="3">
        <v>262</v>
      </c>
      <c r="B102" s="3" t="s">
        <v>10</v>
      </c>
      <c r="C102" s="3" t="s">
        <v>11</v>
      </c>
      <c r="D102" s="3" t="s">
        <v>458</v>
      </c>
      <c r="E102" s="3" t="s">
        <v>459</v>
      </c>
      <c r="F102" s="3" t="s">
        <v>336</v>
      </c>
      <c r="G102" s="50" t="s">
        <v>460</v>
      </c>
      <c r="H102" s="3">
        <v>2013</v>
      </c>
      <c r="I102" s="3" t="s">
        <v>461</v>
      </c>
    </row>
    <row r="103" spans="1:9" x14ac:dyDescent="0.15">
      <c r="A103" s="3">
        <v>263</v>
      </c>
      <c r="B103" s="3" t="s">
        <v>10</v>
      </c>
      <c r="C103" s="3" t="s">
        <v>11</v>
      </c>
      <c r="D103" s="3" t="s">
        <v>462</v>
      </c>
      <c r="E103" s="3" t="s">
        <v>463</v>
      </c>
      <c r="F103" s="3" t="s">
        <v>228</v>
      </c>
      <c r="G103" s="3" t="s">
        <v>464</v>
      </c>
      <c r="H103" s="3">
        <v>2013</v>
      </c>
      <c r="I103" s="3" t="s">
        <v>465</v>
      </c>
    </row>
    <row r="104" spans="1:9" x14ac:dyDescent="0.15">
      <c r="A104" s="3">
        <v>265</v>
      </c>
      <c r="B104" s="3" t="s">
        <v>10</v>
      </c>
      <c r="C104" s="3" t="s">
        <v>11</v>
      </c>
      <c r="D104" s="3" t="s">
        <v>466</v>
      </c>
      <c r="E104" s="3" t="s">
        <v>467</v>
      </c>
      <c r="F104" s="3" t="s">
        <v>468</v>
      </c>
      <c r="G104" s="3" t="s">
        <v>469</v>
      </c>
      <c r="H104" s="3">
        <v>2013</v>
      </c>
      <c r="I104" s="3" t="s">
        <v>470</v>
      </c>
    </row>
    <row r="105" spans="1:9" x14ac:dyDescent="0.15">
      <c r="A105" s="3">
        <v>266</v>
      </c>
      <c r="B105" s="3" t="s">
        <v>10</v>
      </c>
      <c r="C105" s="3" t="s">
        <v>206</v>
      </c>
      <c r="D105" s="3" t="s">
        <v>471</v>
      </c>
      <c r="E105" s="3" t="s">
        <v>472</v>
      </c>
      <c r="F105" s="3" t="s">
        <v>473</v>
      </c>
      <c r="G105" s="50" t="s">
        <v>474</v>
      </c>
      <c r="H105" s="3">
        <v>2013</v>
      </c>
      <c r="I105" s="3" t="s">
        <v>475</v>
      </c>
    </row>
    <row r="106" spans="1:9" x14ac:dyDescent="0.15">
      <c r="A106" s="3">
        <v>271</v>
      </c>
      <c r="B106" s="3" t="s">
        <v>10</v>
      </c>
      <c r="C106" s="3" t="s">
        <v>11</v>
      </c>
      <c r="D106" s="3" t="s">
        <v>476</v>
      </c>
      <c r="E106" s="3" t="s">
        <v>477</v>
      </c>
      <c r="F106" s="3" t="s">
        <v>137</v>
      </c>
      <c r="G106" s="3" t="s">
        <v>478</v>
      </c>
      <c r="H106" s="3">
        <v>2012</v>
      </c>
      <c r="I106" s="3" t="s">
        <v>479</v>
      </c>
    </row>
    <row r="107" spans="1:9" x14ac:dyDescent="0.15">
      <c r="A107" s="3">
        <v>275</v>
      </c>
      <c r="B107" s="3" t="s">
        <v>10</v>
      </c>
      <c r="C107" s="3" t="s">
        <v>11</v>
      </c>
      <c r="D107" s="3" t="s">
        <v>480</v>
      </c>
      <c r="E107" s="3" t="s">
        <v>481</v>
      </c>
      <c r="F107" s="3" t="s">
        <v>482</v>
      </c>
      <c r="G107" s="50" t="s">
        <v>483</v>
      </c>
      <c r="H107" s="3">
        <v>2012</v>
      </c>
      <c r="I107" s="3" t="s">
        <v>484</v>
      </c>
    </row>
    <row r="108" spans="1:9" x14ac:dyDescent="0.15">
      <c r="A108" s="3">
        <v>277</v>
      </c>
      <c r="B108" s="3" t="s">
        <v>10</v>
      </c>
      <c r="C108" s="3" t="s">
        <v>11</v>
      </c>
      <c r="D108" s="3" t="s">
        <v>485</v>
      </c>
      <c r="E108" s="3" t="s">
        <v>486</v>
      </c>
      <c r="F108" s="3" t="s">
        <v>487</v>
      </c>
      <c r="G108" s="50" t="s">
        <v>488</v>
      </c>
      <c r="H108" s="3">
        <v>2011</v>
      </c>
      <c r="I108" s="3" t="s">
        <v>489</v>
      </c>
    </row>
    <row r="109" spans="1:9" x14ac:dyDescent="0.15">
      <c r="A109" s="3">
        <v>278</v>
      </c>
      <c r="B109" s="3" t="s">
        <v>10</v>
      </c>
      <c r="C109" s="3" t="s">
        <v>11</v>
      </c>
      <c r="D109" s="3" t="s">
        <v>490</v>
      </c>
      <c r="E109" s="3" t="s">
        <v>491</v>
      </c>
      <c r="F109" s="3" t="s">
        <v>429</v>
      </c>
      <c r="G109" s="3" t="s">
        <v>492</v>
      </c>
      <c r="H109" s="3">
        <v>2011</v>
      </c>
      <c r="I109" s="3" t="s">
        <v>493</v>
      </c>
    </row>
    <row r="110" spans="1:9" x14ac:dyDescent="0.15">
      <c r="A110" s="3">
        <v>280</v>
      </c>
      <c r="B110" s="3" t="s">
        <v>10</v>
      </c>
      <c r="C110" s="3" t="s">
        <v>11</v>
      </c>
      <c r="D110" s="3" t="s">
        <v>494</v>
      </c>
      <c r="E110" s="3" t="s">
        <v>495</v>
      </c>
      <c r="F110" s="3" t="s">
        <v>496</v>
      </c>
      <c r="G110" s="50" t="s">
        <v>497</v>
      </c>
      <c r="H110" s="3">
        <v>2011</v>
      </c>
      <c r="I110" s="3" t="s">
        <v>498</v>
      </c>
    </row>
    <row r="111" spans="1:9" x14ac:dyDescent="0.15">
      <c r="A111" s="3">
        <v>281</v>
      </c>
      <c r="B111" s="3" t="s">
        <v>10</v>
      </c>
      <c r="C111" s="3" t="s">
        <v>11</v>
      </c>
      <c r="D111" s="3" t="s">
        <v>499</v>
      </c>
      <c r="E111" s="3" t="s">
        <v>500</v>
      </c>
      <c r="F111" s="3" t="s">
        <v>501</v>
      </c>
      <c r="G111" s="3" t="s">
        <v>502</v>
      </c>
      <c r="H111" s="3">
        <v>2011</v>
      </c>
      <c r="I111" s="3" t="s">
        <v>503</v>
      </c>
    </row>
    <row r="112" spans="1:9" x14ac:dyDescent="0.15">
      <c r="A112" s="3">
        <v>282</v>
      </c>
      <c r="B112" s="3" t="s">
        <v>10</v>
      </c>
      <c r="C112" s="3" t="s">
        <v>11</v>
      </c>
      <c r="D112" s="3" t="s">
        <v>504</v>
      </c>
      <c r="E112" s="3" t="s">
        <v>505</v>
      </c>
      <c r="F112" s="3" t="s">
        <v>122</v>
      </c>
      <c r="G112" s="3" t="s">
        <v>506</v>
      </c>
      <c r="H112" s="3">
        <v>2011</v>
      </c>
      <c r="I112" s="3" t="s">
        <v>507</v>
      </c>
    </row>
    <row r="113" spans="1:9" x14ac:dyDescent="0.15">
      <c r="A113" s="3">
        <v>286</v>
      </c>
      <c r="B113" s="3" t="s">
        <v>10</v>
      </c>
      <c r="C113" s="3" t="s">
        <v>11</v>
      </c>
      <c r="D113" s="3" t="s">
        <v>508</v>
      </c>
      <c r="E113" s="50" t="s">
        <v>509</v>
      </c>
      <c r="F113" s="3" t="s">
        <v>510</v>
      </c>
      <c r="G113" s="50" t="s">
        <v>511</v>
      </c>
      <c r="H113" s="3">
        <v>2011</v>
      </c>
      <c r="I113" s="3" t="s">
        <v>512</v>
      </c>
    </row>
    <row r="114" spans="1:9" x14ac:dyDescent="0.15">
      <c r="A114" s="3">
        <v>289</v>
      </c>
      <c r="B114" s="3" t="s">
        <v>10</v>
      </c>
      <c r="C114" s="3" t="s">
        <v>11</v>
      </c>
      <c r="D114" s="3" t="s">
        <v>513</v>
      </c>
      <c r="E114" s="3" t="s">
        <v>514</v>
      </c>
      <c r="F114" s="3" t="s">
        <v>24</v>
      </c>
      <c r="G114" s="3" t="s">
        <v>515</v>
      </c>
      <c r="H114" s="3">
        <v>2011</v>
      </c>
      <c r="I114" s="3" t="s">
        <v>516</v>
      </c>
    </row>
    <row r="115" spans="1:9" x14ac:dyDescent="0.15">
      <c r="A115" s="3">
        <v>290</v>
      </c>
      <c r="B115" s="3" t="s">
        <v>10</v>
      </c>
      <c r="C115" s="3" t="s">
        <v>517</v>
      </c>
      <c r="D115" s="3" t="s">
        <v>518</v>
      </c>
      <c r="E115" s="3" t="s">
        <v>519</v>
      </c>
      <c r="F115" s="3" t="s">
        <v>520</v>
      </c>
      <c r="G115" s="3" t="s">
        <v>521</v>
      </c>
      <c r="H115" s="3">
        <v>2011</v>
      </c>
      <c r="I115" s="3" t="s">
        <v>522</v>
      </c>
    </row>
    <row r="116" spans="1:9" x14ac:dyDescent="0.15">
      <c r="A116" s="3">
        <v>293</v>
      </c>
      <c r="B116" s="3" t="s">
        <v>10</v>
      </c>
      <c r="C116" s="3" t="s">
        <v>517</v>
      </c>
      <c r="D116" s="3" t="s">
        <v>523</v>
      </c>
      <c r="E116" s="3" t="s">
        <v>524</v>
      </c>
      <c r="F116" s="3" t="s">
        <v>525</v>
      </c>
      <c r="G116" s="3" t="s">
        <v>526</v>
      </c>
      <c r="H116" s="3">
        <v>2011</v>
      </c>
    </row>
    <row r="117" spans="1:9" x14ac:dyDescent="0.15">
      <c r="A117" s="3">
        <v>295</v>
      </c>
      <c r="B117" s="3" t="s">
        <v>10</v>
      </c>
      <c r="C117" s="3" t="s">
        <v>11</v>
      </c>
      <c r="D117" s="3" t="s">
        <v>527</v>
      </c>
      <c r="E117" s="3" t="s">
        <v>528</v>
      </c>
      <c r="F117" s="3" t="s">
        <v>39</v>
      </c>
      <c r="G117" s="51" t="s">
        <v>529</v>
      </c>
      <c r="H117" s="3">
        <v>2010</v>
      </c>
      <c r="I117" s="3" t="s">
        <v>530</v>
      </c>
    </row>
    <row r="118" spans="1:9" x14ac:dyDescent="0.15">
      <c r="A118" s="3">
        <v>297</v>
      </c>
      <c r="B118" s="3" t="s">
        <v>10</v>
      </c>
      <c r="C118" s="3" t="s">
        <v>11</v>
      </c>
      <c r="D118" s="3" t="s">
        <v>531</v>
      </c>
      <c r="E118" s="3" t="s">
        <v>532</v>
      </c>
      <c r="F118" s="3" t="s">
        <v>34</v>
      </c>
      <c r="G118" s="3" t="s">
        <v>533</v>
      </c>
      <c r="H118" s="3">
        <v>2010</v>
      </c>
      <c r="I118" s="3" t="s">
        <v>534</v>
      </c>
    </row>
    <row r="119" spans="1:9" x14ac:dyDescent="0.15">
      <c r="A119" s="3">
        <v>298</v>
      </c>
      <c r="B119" s="3" t="s">
        <v>10</v>
      </c>
      <c r="C119" s="3" t="s">
        <v>11</v>
      </c>
      <c r="D119" s="3" t="s">
        <v>535</v>
      </c>
      <c r="E119" s="3" t="s">
        <v>536</v>
      </c>
      <c r="F119" s="3" t="s">
        <v>496</v>
      </c>
      <c r="G119" s="3" t="s">
        <v>537</v>
      </c>
      <c r="H119" s="3">
        <v>2010</v>
      </c>
      <c r="I119" s="3" t="s">
        <v>538</v>
      </c>
    </row>
    <row r="120" spans="1:9" x14ac:dyDescent="0.15">
      <c r="A120" s="3">
        <v>301</v>
      </c>
      <c r="B120" s="3" t="s">
        <v>10</v>
      </c>
      <c r="C120" s="3" t="s">
        <v>11</v>
      </c>
      <c r="D120" s="3" t="s">
        <v>539</v>
      </c>
      <c r="E120" s="3" t="s">
        <v>540</v>
      </c>
      <c r="F120" s="3" t="s">
        <v>311</v>
      </c>
      <c r="G120" s="50" t="s">
        <v>541</v>
      </c>
      <c r="H120" s="3">
        <v>2010</v>
      </c>
      <c r="I120" s="3" t="s">
        <v>542</v>
      </c>
    </row>
    <row r="121" spans="1:9" x14ac:dyDescent="0.15">
      <c r="A121" s="3">
        <v>306</v>
      </c>
      <c r="B121" s="3" t="s">
        <v>10</v>
      </c>
      <c r="C121" s="3" t="s">
        <v>11</v>
      </c>
      <c r="D121" s="3" t="s">
        <v>543</v>
      </c>
      <c r="E121" s="3" t="s">
        <v>544</v>
      </c>
      <c r="F121" s="3" t="s">
        <v>545</v>
      </c>
      <c r="G121" s="3" t="s">
        <v>546</v>
      </c>
      <c r="H121" s="3">
        <v>2010</v>
      </c>
      <c r="I121" s="3" t="s">
        <v>547</v>
      </c>
    </row>
    <row r="122" spans="1:9" x14ac:dyDescent="0.15">
      <c r="A122" s="3">
        <v>310</v>
      </c>
      <c r="B122" s="3" t="s">
        <v>10</v>
      </c>
      <c r="C122" s="3" t="s">
        <v>11</v>
      </c>
      <c r="D122" s="3" t="s">
        <v>548</v>
      </c>
      <c r="E122" s="3" t="s">
        <v>549</v>
      </c>
      <c r="F122" s="3" t="s">
        <v>122</v>
      </c>
      <c r="G122" s="3" t="s">
        <v>550</v>
      </c>
      <c r="H122" s="3">
        <v>2009</v>
      </c>
      <c r="I122" s="3" t="s">
        <v>551</v>
      </c>
    </row>
    <row r="123" spans="1:9" x14ac:dyDescent="0.15">
      <c r="A123" s="3">
        <v>313</v>
      </c>
      <c r="B123" s="3" t="s">
        <v>10</v>
      </c>
      <c r="C123" s="3" t="s">
        <v>11</v>
      </c>
      <c r="D123" s="3" t="s">
        <v>552</v>
      </c>
      <c r="E123" s="3" t="s">
        <v>553</v>
      </c>
      <c r="F123" s="3" t="s">
        <v>554</v>
      </c>
      <c r="G123" s="3" t="s">
        <v>555</v>
      </c>
      <c r="H123" s="3">
        <v>2009</v>
      </c>
      <c r="I123" s="3" t="s">
        <v>556</v>
      </c>
    </row>
    <row r="124" spans="1:9" x14ac:dyDescent="0.15">
      <c r="A124" s="3">
        <v>320</v>
      </c>
      <c r="B124" s="3" t="s">
        <v>10</v>
      </c>
      <c r="C124" s="3" t="s">
        <v>11</v>
      </c>
      <c r="D124" s="3" t="s">
        <v>557</v>
      </c>
      <c r="E124" s="3" t="s">
        <v>558</v>
      </c>
      <c r="F124" s="3" t="s">
        <v>288</v>
      </c>
      <c r="G124" s="3" t="s">
        <v>559</v>
      </c>
      <c r="H124" s="3">
        <v>2008</v>
      </c>
      <c r="I124" s="3" t="s">
        <v>560</v>
      </c>
    </row>
    <row r="125" spans="1:9" x14ac:dyDescent="0.15">
      <c r="A125" s="3">
        <v>323</v>
      </c>
      <c r="B125" s="3" t="s">
        <v>10</v>
      </c>
      <c r="C125" s="3" t="s">
        <v>11</v>
      </c>
      <c r="D125" s="3" t="s">
        <v>561</v>
      </c>
      <c r="E125" s="3" t="s">
        <v>562</v>
      </c>
      <c r="F125" s="3" t="s">
        <v>563</v>
      </c>
      <c r="G125" s="3" t="s">
        <v>564</v>
      </c>
      <c r="H125" s="3">
        <v>2008</v>
      </c>
      <c r="I125" s="3" t="s">
        <v>565</v>
      </c>
    </row>
    <row r="126" spans="1:9" x14ac:dyDescent="0.15">
      <c r="A126" s="3">
        <v>327</v>
      </c>
      <c r="B126" s="3" t="s">
        <v>10</v>
      </c>
      <c r="C126" s="3" t="s">
        <v>11</v>
      </c>
      <c r="D126" s="3" t="s">
        <v>566</v>
      </c>
      <c r="E126" s="3" t="s">
        <v>567</v>
      </c>
      <c r="F126" s="3" t="s">
        <v>563</v>
      </c>
      <c r="G126" s="3" t="s">
        <v>568</v>
      </c>
      <c r="H126" s="3">
        <v>2007</v>
      </c>
      <c r="I126" s="3" t="s">
        <v>569</v>
      </c>
    </row>
    <row r="127" spans="1:9" x14ac:dyDescent="0.15">
      <c r="A127" s="3">
        <v>328</v>
      </c>
      <c r="B127" s="3" t="s">
        <v>10</v>
      </c>
      <c r="C127" s="3" t="s">
        <v>11</v>
      </c>
      <c r="D127" s="3" t="s">
        <v>570</v>
      </c>
      <c r="E127" s="3" t="s">
        <v>571</v>
      </c>
      <c r="F127" s="3" t="s">
        <v>563</v>
      </c>
      <c r="G127" s="3" t="s">
        <v>572</v>
      </c>
      <c r="H127" s="3">
        <v>2007</v>
      </c>
      <c r="I127" s="3" t="s">
        <v>573</v>
      </c>
    </row>
    <row r="128" spans="1:9" x14ac:dyDescent="0.15">
      <c r="A128" s="3">
        <v>331</v>
      </c>
      <c r="B128" s="3" t="s">
        <v>10</v>
      </c>
      <c r="C128" s="3" t="s">
        <v>11</v>
      </c>
      <c r="D128" s="3" t="s">
        <v>574</v>
      </c>
      <c r="E128" s="3" t="s">
        <v>575</v>
      </c>
      <c r="F128" s="3" t="s">
        <v>288</v>
      </c>
      <c r="G128" s="3" t="s">
        <v>576</v>
      </c>
      <c r="H128" s="3">
        <v>2006</v>
      </c>
      <c r="I128" s="3" t="s">
        <v>577</v>
      </c>
    </row>
    <row r="129" spans="1:9" x14ac:dyDescent="0.15">
      <c r="A129" s="3">
        <v>333</v>
      </c>
      <c r="B129" s="3" t="s">
        <v>10</v>
      </c>
      <c r="C129" s="3" t="s">
        <v>11</v>
      </c>
      <c r="D129" s="3" t="s">
        <v>578</v>
      </c>
      <c r="E129" s="3" t="s">
        <v>579</v>
      </c>
      <c r="F129" s="3" t="s">
        <v>580</v>
      </c>
      <c r="G129" s="3" t="s">
        <v>581</v>
      </c>
      <c r="H129" s="3">
        <v>2006</v>
      </c>
      <c r="I129" s="3" t="s">
        <v>582</v>
      </c>
    </row>
    <row r="130" spans="1:9" x14ac:dyDescent="0.15">
      <c r="A130" s="3">
        <v>334</v>
      </c>
      <c r="B130" s="3" t="s">
        <v>10</v>
      </c>
      <c r="C130" s="3" t="s">
        <v>11</v>
      </c>
      <c r="D130" s="3" t="s">
        <v>583</v>
      </c>
      <c r="E130" s="3" t="s">
        <v>584</v>
      </c>
      <c r="F130" s="3" t="s">
        <v>358</v>
      </c>
      <c r="G130" s="3" t="s">
        <v>585</v>
      </c>
      <c r="H130" s="3">
        <v>2005</v>
      </c>
    </row>
    <row r="131" spans="1:9" x14ac:dyDescent="0.15">
      <c r="A131" s="3">
        <v>335</v>
      </c>
      <c r="B131" s="3" t="s">
        <v>10</v>
      </c>
      <c r="C131" s="3" t="s">
        <v>11</v>
      </c>
      <c r="D131" s="3" t="s">
        <v>586</v>
      </c>
      <c r="E131" s="3" t="s">
        <v>587</v>
      </c>
      <c r="F131" s="3" t="s">
        <v>588</v>
      </c>
      <c r="G131" s="3" t="s">
        <v>589</v>
      </c>
      <c r="H131" s="3">
        <v>2005</v>
      </c>
      <c r="I131" s="3" t="s">
        <v>590</v>
      </c>
    </row>
    <row r="132" spans="1:9" x14ac:dyDescent="0.15">
      <c r="A132" s="3">
        <v>336</v>
      </c>
      <c r="B132" s="3" t="s">
        <v>10</v>
      </c>
      <c r="C132" s="3" t="s">
        <v>11</v>
      </c>
      <c r="D132" s="3" t="s">
        <v>591</v>
      </c>
      <c r="E132" s="3" t="s">
        <v>592</v>
      </c>
      <c r="F132" s="3" t="s">
        <v>399</v>
      </c>
      <c r="G132" s="3" t="s">
        <v>593</v>
      </c>
      <c r="H132" s="3">
        <v>2005</v>
      </c>
      <c r="I132" s="3" t="s">
        <v>594</v>
      </c>
    </row>
    <row r="133" spans="1:9" x14ac:dyDescent="0.15">
      <c r="A133" s="3">
        <v>338</v>
      </c>
      <c r="B133" s="3" t="s">
        <v>10</v>
      </c>
      <c r="C133" s="3" t="s">
        <v>11</v>
      </c>
      <c r="D133" s="3" t="s">
        <v>595</v>
      </c>
      <c r="E133" s="3" t="s">
        <v>596</v>
      </c>
      <c r="F133" s="3" t="s">
        <v>597</v>
      </c>
      <c r="G133" s="3" t="s">
        <v>598</v>
      </c>
      <c r="H133" s="3">
        <v>2004</v>
      </c>
      <c r="I133" s="3" t="s">
        <v>599</v>
      </c>
    </row>
    <row r="134" spans="1:9" x14ac:dyDescent="0.15">
      <c r="A134" s="3">
        <v>341</v>
      </c>
      <c r="B134" s="3" t="s">
        <v>10</v>
      </c>
      <c r="C134" s="3" t="s">
        <v>11</v>
      </c>
      <c r="D134" s="3" t="s">
        <v>600</v>
      </c>
      <c r="E134" s="3" t="s">
        <v>601</v>
      </c>
      <c r="F134" s="3" t="s">
        <v>14</v>
      </c>
      <c r="G134" s="3" t="s">
        <v>602</v>
      </c>
      <c r="H134" s="3">
        <v>1997</v>
      </c>
    </row>
    <row r="135" spans="1:9" x14ac:dyDescent="0.15">
      <c r="A135" s="3">
        <v>345</v>
      </c>
      <c r="B135" s="3" t="s">
        <v>603</v>
      </c>
      <c r="C135" s="3" t="s">
        <v>11</v>
      </c>
      <c r="D135" s="3" t="s">
        <v>373</v>
      </c>
      <c r="E135" s="3" t="s">
        <v>374</v>
      </c>
      <c r="F135" s="3" t="s">
        <v>228</v>
      </c>
      <c r="G135" s="3" t="s">
        <v>375</v>
      </c>
      <c r="H135" s="3">
        <v>2015</v>
      </c>
      <c r="I135" s="3" t="s">
        <v>376</v>
      </c>
    </row>
    <row r="136" spans="1:9" x14ac:dyDescent="0.15">
      <c r="A136" s="3">
        <v>348</v>
      </c>
      <c r="B136" s="3" t="s">
        <v>604</v>
      </c>
      <c r="C136" s="3" t="s">
        <v>11</v>
      </c>
      <c r="D136" s="3" t="s">
        <v>605</v>
      </c>
      <c r="E136" s="3" t="s">
        <v>606</v>
      </c>
      <c r="F136" s="3" t="s">
        <v>81</v>
      </c>
      <c r="G136" s="3" t="s">
        <v>607</v>
      </c>
      <c r="H136" s="3">
        <v>2016</v>
      </c>
      <c r="I136" s="3" t="s">
        <v>608</v>
      </c>
    </row>
    <row r="137" spans="1:9" x14ac:dyDescent="0.15">
      <c r="A137" s="3">
        <v>349</v>
      </c>
      <c r="B137" s="3" t="s">
        <v>604</v>
      </c>
      <c r="C137" s="3" t="s">
        <v>11</v>
      </c>
      <c r="D137" s="3" t="s">
        <v>609</v>
      </c>
      <c r="E137" s="3" t="s">
        <v>610</v>
      </c>
      <c r="F137" s="3" t="s">
        <v>117</v>
      </c>
      <c r="G137" s="3" t="s">
        <v>611</v>
      </c>
      <c r="H137" s="3">
        <v>2015</v>
      </c>
      <c r="I137" s="3" t="s">
        <v>612</v>
      </c>
    </row>
    <row r="138" spans="1:9" x14ac:dyDescent="0.15">
      <c r="A138" s="3">
        <v>352</v>
      </c>
      <c r="B138" s="3" t="s">
        <v>613</v>
      </c>
      <c r="C138" s="3" t="s">
        <v>11</v>
      </c>
      <c r="D138" s="3" t="s">
        <v>614</v>
      </c>
      <c r="E138" s="3" t="s">
        <v>615</v>
      </c>
      <c r="F138" s="3" t="s">
        <v>501</v>
      </c>
      <c r="G138" s="3" t="s">
        <v>616</v>
      </c>
      <c r="H138" s="3">
        <v>2016</v>
      </c>
      <c r="I138" s="3" t="s">
        <v>617</v>
      </c>
    </row>
    <row r="139" spans="1:9" x14ac:dyDescent="0.15">
      <c r="A139" s="3">
        <v>353</v>
      </c>
      <c r="B139" s="3" t="s">
        <v>613</v>
      </c>
      <c r="C139" s="3" t="s">
        <v>11</v>
      </c>
      <c r="D139" s="3" t="s">
        <v>618</v>
      </c>
      <c r="E139" s="3" t="s">
        <v>619</v>
      </c>
      <c r="F139" s="3" t="s">
        <v>501</v>
      </c>
      <c r="G139" s="3" t="s">
        <v>620</v>
      </c>
      <c r="H139" s="3">
        <v>2016</v>
      </c>
      <c r="I139" s="3" t="s">
        <v>621</v>
      </c>
    </row>
    <row r="140" spans="1:9" x14ac:dyDescent="0.15">
      <c r="A140" s="3">
        <v>355</v>
      </c>
      <c r="B140" s="3" t="s">
        <v>622</v>
      </c>
      <c r="D140" s="3" t="s">
        <v>623</v>
      </c>
    </row>
    <row r="141" spans="1:9" x14ac:dyDescent="0.15">
      <c r="A141" s="3">
        <v>356</v>
      </c>
      <c r="B141" s="3" t="s">
        <v>624</v>
      </c>
      <c r="C141" s="3" t="s">
        <v>11</v>
      </c>
      <c r="D141" s="3" t="s">
        <v>625</v>
      </c>
      <c r="E141" s="3" t="s">
        <v>626</v>
      </c>
      <c r="F141" s="3" t="s">
        <v>627</v>
      </c>
      <c r="G141" s="3" t="s">
        <v>628</v>
      </c>
      <c r="H141" s="3">
        <v>2020</v>
      </c>
      <c r="I141" s="3" t="s">
        <v>629</v>
      </c>
    </row>
    <row r="142" spans="1:9" x14ac:dyDescent="0.15">
      <c r="A142" s="3">
        <v>357</v>
      </c>
      <c r="B142" s="3" t="s">
        <v>624</v>
      </c>
      <c r="C142" s="3" t="s">
        <v>11</v>
      </c>
      <c r="D142" s="3" t="s">
        <v>79</v>
      </c>
      <c r="E142" s="3" t="s">
        <v>80</v>
      </c>
      <c r="F142" s="3" t="s">
        <v>81</v>
      </c>
      <c r="G142" s="3" t="s">
        <v>82</v>
      </c>
      <c r="H142" s="3">
        <v>2019</v>
      </c>
      <c r="I142" s="3" t="s">
        <v>83</v>
      </c>
    </row>
    <row r="143" spans="1:9" x14ac:dyDescent="0.15">
      <c r="A143" s="3">
        <v>358</v>
      </c>
      <c r="B143" s="3" t="s">
        <v>624</v>
      </c>
      <c r="C143" s="3" t="s">
        <v>11</v>
      </c>
      <c r="D143" s="3" t="s">
        <v>84</v>
      </c>
      <c r="E143" s="3" t="s">
        <v>85</v>
      </c>
      <c r="F143" s="3" t="s">
        <v>44</v>
      </c>
      <c r="G143" s="3" t="s">
        <v>86</v>
      </c>
      <c r="H143" s="3">
        <v>2019</v>
      </c>
      <c r="I143" s="3" t="s">
        <v>87</v>
      </c>
    </row>
    <row r="144" spans="1:9" x14ac:dyDescent="0.15">
      <c r="A144" s="3">
        <v>359</v>
      </c>
      <c r="B144" s="3" t="s">
        <v>624</v>
      </c>
      <c r="C144" s="3" t="s">
        <v>11</v>
      </c>
      <c r="D144" s="3" t="s">
        <v>630</v>
      </c>
      <c r="E144" s="3" t="s">
        <v>631</v>
      </c>
      <c r="F144" s="3" t="s">
        <v>122</v>
      </c>
      <c r="G144" s="3" t="s">
        <v>632</v>
      </c>
      <c r="H144" s="3">
        <v>2019</v>
      </c>
      <c r="I144" s="3" t="s">
        <v>633</v>
      </c>
    </row>
    <row r="145" spans="1:9" x14ac:dyDescent="0.15">
      <c r="A145" s="3">
        <v>360</v>
      </c>
      <c r="B145" s="3" t="s">
        <v>624</v>
      </c>
      <c r="C145" s="3" t="s">
        <v>11</v>
      </c>
      <c r="D145" s="3" t="s">
        <v>634</v>
      </c>
      <c r="E145" s="3" t="s">
        <v>635</v>
      </c>
      <c r="F145" s="3" t="s">
        <v>563</v>
      </c>
      <c r="G145" s="3" t="s">
        <v>636</v>
      </c>
      <c r="H145" s="3">
        <v>2019</v>
      </c>
      <c r="I145" s="3" t="s">
        <v>637</v>
      </c>
    </row>
    <row r="146" spans="1:9" x14ac:dyDescent="0.15">
      <c r="A146" s="3">
        <v>361</v>
      </c>
      <c r="B146" s="3" t="s">
        <v>624</v>
      </c>
      <c r="C146" s="3" t="s">
        <v>11</v>
      </c>
      <c r="D146" s="3" t="s">
        <v>638</v>
      </c>
      <c r="E146" s="3" t="s">
        <v>639</v>
      </c>
      <c r="F146" s="3" t="s">
        <v>640</v>
      </c>
      <c r="G146" s="3" t="s">
        <v>641</v>
      </c>
      <c r="H146" s="3">
        <v>2018</v>
      </c>
      <c r="I146" s="3" t="s">
        <v>642</v>
      </c>
    </row>
    <row r="147" spans="1:9" x14ac:dyDescent="0.15">
      <c r="A147" s="3">
        <v>362</v>
      </c>
      <c r="B147" s="3" t="s">
        <v>624</v>
      </c>
      <c r="C147" s="3" t="s">
        <v>11</v>
      </c>
      <c r="D147" s="3" t="s">
        <v>643</v>
      </c>
      <c r="E147" s="3" t="s">
        <v>644</v>
      </c>
      <c r="F147" s="3" t="s">
        <v>336</v>
      </c>
      <c r="G147" s="3" t="s">
        <v>645</v>
      </c>
      <c r="H147" s="3">
        <v>2018</v>
      </c>
      <c r="I147" s="3" t="s">
        <v>646</v>
      </c>
    </row>
    <row r="148" spans="1:9" x14ac:dyDescent="0.15">
      <c r="A148" s="3">
        <v>363</v>
      </c>
      <c r="B148" s="3" t="s">
        <v>624</v>
      </c>
      <c r="C148" s="3" t="s">
        <v>11</v>
      </c>
      <c r="D148" s="3" t="s">
        <v>647</v>
      </c>
      <c r="E148" s="3" t="s">
        <v>648</v>
      </c>
      <c r="F148" s="3" t="s">
        <v>336</v>
      </c>
      <c r="G148" s="3" t="s">
        <v>649</v>
      </c>
      <c r="H148" s="3">
        <v>2018</v>
      </c>
      <c r="I148" s="3" t="s">
        <v>650</v>
      </c>
    </row>
    <row r="149" spans="1:9" x14ac:dyDescent="0.15">
      <c r="A149" s="3">
        <v>364</v>
      </c>
      <c r="B149" s="3" t="s">
        <v>624</v>
      </c>
      <c r="C149" s="3" t="s">
        <v>11</v>
      </c>
      <c r="D149" s="3" t="s">
        <v>651</v>
      </c>
      <c r="E149" s="3" t="s">
        <v>652</v>
      </c>
      <c r="F149" s="3" t="s">
        <v>563</v>
      </c>
      <c r="G149" s="3" t="s">
        <v>653</v>
      </c>
      <c r="H149" s="3">
        <v>2018</v>
      </c>
      <c r="I149" s="3" t="s">
        <v>654</v>
      </c>
    </row>
    <row r="150" spans="1:9" x14ac:dyDescent="0.15">
      <c r="A150" s="3">
        <v>365</v>
      </c>
      <c r="B150" s="3" t="s">
        <v>624</v>
      </c>
      <c r="C150" s="3" t="s">
        <v>11</v>
      </c>
      <c r="D150" s="3" t="s">
        <v>165</v>
      </c>
      <c r="E150" s="3" t="s">
        <v>166</v>
      </c>
      <c r="F150" s="3" t="s">
        <v>167</v>
      </c>
      <c r="G150" s="3" t="s">
        <v>168</v>
      </c>
      <c r="H150" s="3">
        <v>2018</v>
      </c>
      <c r="I150" s="3" t="s">
        <v>169</v>
      </c>
    </row>
    <row r="151" spans="1:9" x14ac:dyDescent="0.15">
      <c r="A151" s="3">
        <v>367</v>
      </c>
      <c r="B151" s="3" t="s">
        <v>624</v>
      </c>
      <c r="C151" s="3" t="s">
        <v>11</v>
      </c>
      <c r="D151" s="3" t="s">
        <v>655</v>
      </c>
      <c r="E151" s="3" t="s">
        <v>656</v>
      </c>
      <c r="F151" s="3" t="s">
        <v>54</v>
      </c>
      <c r="G151" s="3" t="s">
        <v>657</v>
      </c>
      <c r="H151" s="3">
        <v>2018</v>
      </c>
      <c r="I151" s="3" t="s">
        <v>658</v>
      </c>
    </row>
    <row r="152" spans="1:9" x14ac:dyDescent="0.15">
      <c r="A152" s="3">
        <v>368</v>
      </c>
      <c r="B152" s="3" t="s">
        <v>624</v>
      </c>
      <c r="C152" s="3" t="s">
        <v>11</v>
      </c>
      <c r="D152" s="3" t="s">
        <v>659</v>
      </c>
      <c r="E152" s="3" t="s">
        <v>660</v>
      </c>
      <c r="F152" s="3" t="s">
        <v>311</v>
      </c>
      <c r="G152" s="3" t="s">
        <v>661</v>
      </c>
      <c r="H152" s="3">
        <v>2017</v>
      </c>
      <c r="I152" s="3" t="s">
        <v>662</v>
      </c>
    </row>
    <row r="153" spans="1:9" x14ac:dyDescent="0.15">
      <c r="A153" s="3">
        <v>369</v>
      </c>
      <c r="B153" s="3" t="s">
        <v>624</v>
      </c>
      <c r="C153" s="3" t="s">
        <v>11</v>
      </c>
      <c r="D153" s="3" t="s">
        <v>663</v>
      </c>
      <c r="E153" s="3" t="s">
        <v>664</v>
      </c>
      <c r="F153" s="3" t="s">
        <v>665</v>
      </c>
      <c r="G153" s="3" t="s">
        <v>666</v>
      </c>
      <c r="H153" s="3">
        <v>2017</v>
      </c>
      <c r="I153" s="3" t="s">
        <v>667</v>
      </c>
    </row>
    <row r="154" spans="1:9" x14ac:dyDescent="0.15">
      <c r="A154" s="3">
        <v>371</v>
      </c>
      <c r="B154" s="3" t="s">
        <v>624</v>
      </c>
      <c r="C154" s="3" t="s">
        <v>11</v>
      </c>
      <c r="D154" s="3" t="s">
        <v>668</v>
      </c>
      <c r="E154" s="3" t="s">
        <v>669</v>
      </c>
      <c r="F154" s="3" t="s">
        <v>670</v>
      </c>
      <c r="G154" s="3" t="s">
        <v>671</v>
      </c>
      <c r="H154" s="3">
        <v>2016</v>
      </c>
    </row>
    <row r="155" spans="1:9" x14ac:dyDescent="0.15">
      <c r="A155" s="3">
        <v>372</v>
      </c>
      <c r="B155" s="3" t="s">
        <v>624</v>
      </c>
      <c r="C155" s="3" t="s">
        <v>11</v>
      </c>
      <c r="D155" s="3" t="s">
        <v>672</v>
      </c>
      <c r="E155" s="3" t="s">
        <v>673</v>
      </c>
      <c r="F155" s="3" t="s">
        <v>316</v>
      </c>
      <c r="G155" s="3" t="s">
        <v>674</v>
      </c>
      <c r="H155" s="3">
        <v>2016</v>
      </c>
      <c r="I155" s="3" t="s">
        <v>675</v>
      </c>
    </row>
    <row r="156" spans="1:9" x14ac:dyDescent="0.15">
      <c r="A156" s="3">
        <v>375</v>
      </c>
      <c r="B156" s="3" t="s">
        <v>624</v>
      </c>
      <c r="C156" s="3" t="s">
        <v>11</v>
      </c>
      <c r="D156" s="3" t="s">
        <v>676</v>
      </c>
      <c r="E156" s="3" t="s">
        <v>677</v>
      </c>
      <c r="F156" s="3" t="s">
        <v>678</v>
      </c>
      <c r="G156" s="3" t="s">
        <v>679</v>
      </c>
      <c r="H156" s="3">
        <v>2015</v>
      </c>
      <c r="I156" s="3" t="s">
        <v>680</v>
      </c>
    </row>
    <row r="157" spans="1:9" x14ac:dyDescent="0.15">
      <c r="A157" s="3">
        <v>377</v>
      </c>
      <c r="B157" s="3" t="s">
        <v>624</v>
      </c>
      <c r="C157" s="3" t="s">
        <v>11</v>
      </c>
      <c r="D157" s="3" t="s">
        <v>681</v>
      </c>
      <c r="E157" s="3" t="s">
        <v>682</v>
      </c>
      <c r="F157" s="3" t="s">
        <v>44</v>
      </c>
      <c r="G157" s="3" t="s">
        <v>683</v>
      </c>
      <c r="H157" s="3">
        <v>2015</v>
      </c>
      <c r="I157" s="3" t="s">
        <v>684</v>
      </c>
    </row>
    <row r="158" spans="1:9" x14ac:dyDescent="0.15">
      <c r="A158" s="3">
        <v>381</v>
      </c>
      <c r="B158" s="3" t="s">
        <v>624</v>
      </c>
      <c r="C158" s="3" t="s">
        <v>11</v>
      </c>
      <c r="D158" s="3" t="s">
        <v>685</v>
      </c>
      <c r="E158" s="3" t="s">
        <v>686</v>
      </c>
      <c r="F158" s="3" t="s">
        <v>687</v>
      </c>
      <c r="G158" s="3" t="s">
        <v>688</v>
      </c>
      <c r="H158" s="3">
        <v>2013</v>
      </c>
    </row>
    <row r="159" spans="1:9" x14ac:dyDescent="0.15">
      <c r="A159" s="3">
        <v>385</v>
      </c>
      <c r="B159" s="3" t="s">
        <v>689</v>
      </c>
      <c r="C159" s="3" t="s">
        <v>11</v>
      </c>
      <c r="D159" s="3" t="s">
        <v>690</v>
      </c>
      <c r="E159" s="3" t="s">
        <v>691</v>
      </c>
      <c r="F159" s="3" t="s">
        <v>692</v>
      </c>
      <c r="G159" s="3" t="s">
        <v>693</v>
      </c>
      <c r="H159" s="3">
        <v>2019</v>
      </c>
      <c r="I159" s="3" t="s">
        <v>694</v>
      </c>
    </row>
    <row r="160" spans="1:9" x14ac:dyDescent="0.15">
      <c r="A160" s="3">
        <v>386</v>
      </c>
      <c r="B160" s="3" t="s">
        <v>689</v>
      </c>
      <c r="C160" s="3" t="s">
        <v>11</v>
      </c>
      <c r="D160" s="3" t="s">
        <v>695</v>
      </c>
      <c r="E160" s="3" t="s">
        <v>696</v>
      </c>
      <c r="F160" s="3" t="s">
        <v>81</v>
      </c>
      <c r="G160" s="50" t="s">
        <v>697</v>
      </c>
      <c r="H160" s="3">
        <v>2019</v>
      </c>
      <c r="I160" s="3" t="s">
        <v>698</v>
      </c>
    </row>
    <row r="161" spans="1:9" x14ac:dyDescent="0.15">
      <c r="A161" s="3">
        <v>389</v>
      </c>
      <c r="B161" s="3" t="s">
        <v>689</v>
      </c>
      <c r="C161" s="3" t="s">
        <v>11</v>
      </c>
      <c r="D161" s="3" t="s">
        <v>699</v>
      </c>
      <c r="E161" s="3" t="s">
        <v>700</v>
      </c>
      <c r="F161" s="3" t="s">
        <v>283</v>
      </c>
      <c r="G161" s="51" t="s">
        <v>701</v>
      </c>
      <c r="H161" s="3">
        <v>2019</v>
      </c>
      <c r="I161" s="3" t="s">
        <v>702</v>
      </c>
    </row>
    <row r="162" spans="1:9" x14ac:dyDescent="0.15">
      <c r="A162" s="3">
        <v>390</v>
      </c>
      <c r="B162" s="3" t="s">
        <v>689</v>
      </c>
      <c r="C162" s="3" t="s">
        <v>11</v>
      </c>
      <c r="D162" s="3" t="s">
        <v>703</v>
      </c>
      <c r="E162" s="3" t="s">
        <v>704</v>
      </c>
      <c r="F162" s="3" t="s">
        <v>705</v>
      </c>
      <c r="G162" s="3" t="s">
        <v>706</v>
      </c>
      <c r="H162" s="3">
        <v>2019</v>
      </c>
      <c r="I162" s="3" t="s">
        <v>707</v>
      </c>
    </row>
    <row r="163" spans="1:9" x14ac:dyDescent="0.15">
      <c r="A163" s="3">
        <v>395</v>
      </c>
      <c r="B163" s="3" t="s">
        <v>689</v>
      </c>
      <c r="C163" s="3" t="s">
        <v>11</v>
      </c>
      <c r="D163" s="3" t="s">
        <v>708</v>
      </c>
      <c r="E163" s="3" t="s">
        <v>709</v>
      </c>
      <c r="F163" s="3" t="s">
        <v>238</v>
      </c>
      <c r="G163" s="3" t="s">
        <v>710</v>
      </c>
      <c r="H163" s="3">
        <v>2017</v>
      </c>
      <c r="I163" s="3" t="s">
        <v>711</v>
      </c>
    </row>
    <row r="164" spans="1:9" x14ac:dyDescent="0.15">
      <c r="A164" s="3">
        <v>396</v>
      </c>
      <c r="B164" s="3" t="s">
        <v>689</v>
      </c>
      <c r="C164" s="3" t="s">
        <v>11</v>
      </c>
      <c r="D164" s="3" t="s">
        <v>668</v>
      </c>
      <c r="E164" s="3" t="s">
        <v>669</v>
      </c>
      <c r="F164" s="3" t="s">
        <v>670</v>
      </c>
      <c r="G164" s="3" t="s">
        <v>671</v>
      </c>
      <c r="H164" s="3">
        <v>2016</v>
      </c>
    </row>
    <row r="165" spans="1:9" x14ac:dyDescent="0.15">
      <c r="A165" s="3">
        <v>399</v>
      </c>
      <c r="B165" s="3" t="s">
        <v>689</v>
      </c>
      <c r="C165" s="3" t="s">
        <v>11</v>
      </c>
      <c r="D165" s="3" t="s">
        <v>712</v>
      </c>
      <c r="E165" s="3" t="s">
        <v>713</v>
      </c>
      <c r="F165" s="3" t="s">
        <v>195</v>
      </c>
      <c r="G165" s="51" t="s">
        <v>714</v>
      </c>
      <c r="H165" s="3">
        <v>2015</v>
      </c>
      <c r="I165" s="3" t="s">
        <v>715</v>
      </c>
    </row>
    <row r="166" spans="1:9" x14ac:dyDescent="0.15">
      <c r="A166" s="3">
        <v>404</v>
      </c>
      <c r="B166" s="3" t="s">
        <v>689</v>
      </c>
      <c r="C166" s="3" t="s">
        <v>11</v>
      </c>
      <c r="D166" s="3" t="s">
        <v>716</v>
      </c>
      <c r="E166" s="3" t="s">
        <v>717</v>
      </c>
      <c r="F166" s="3" t="s">
        <v>718</v>
      </c>
      <c r="G166" s="3" t="s">
        <v>719</v>
      </c>
      <c r="H166" s="3">
        <v>2012</v>
      </c>
      <c r="I166" s="3" t="s">
        <v>720</v>
      </c>
    </row>
    <row r="167" spans="1:9" x14ac:dyDescent="0.15">
      <c r="A167" s="3">
        <v>405</v>
      </c>
      <c r="B167" s="3" t="s">
        <v>689</v>
      </c>
      <c r="C167" s="3" t="s">
        <v>517</v>
      </c>
      <c r="D167" s="3" t="s">
        <v>721</v>
      </c>
      <c r="E167" s="3" t="s">
        <v>722</v>
      </c>
      <c r="F167" s="3" t="s">
        <v>723</v>
      </c>
      <c r="H167" s="3">
        <v>2011</v>
      </c>
    </row>
    <row r="168" spans="1:9" x14ac:dyDescent="0.15">
      <c r="A168" s="3">
        <v>409</v>
      </c>
      <c r="B168" s="3" t="s">
        <v>689</v>
      </c>
      <c r="C168" s="3" t="s">
        <v>11</v>
      </c>
      <c r="D168" s="3" t="s">
        <v>724</v>
      </c>
      <c r="E168" s="50" t="s">
        <v>725</v>
      </c>
      <c r="F168" s="3" t="s">
        <v>311</v>
      </c>
      <c r="G168" s="50" t="s">
        <v>726</v>
      </c>
      <c r="H168" s="3">
        <v>2008</v>
      </c>
      <c r="I168" s="3" t="s">
        <v>727</v>
      </c>
    </row>
    <row r="169" spans="1:9" x14ac:dyDescent="0.15">
      <c r="A169" s="3">
        <v>410</v>
      </c>
      <c r="B169" s="3" t="s">
        <v>689</v>
      </c>
      <c r="C169" s="3" t="s">
        <v>11</v>
      </c>
      <c r="D169" s="3" t="s">
        <v>728</v>
      </c>
      <c r="E169" s="3" t="s">
        <v>729</v>
      </c>
      <c r="F169" s="3" t="s">
        <v>39</v>
      </c>
      <c r="H169" s="3">
        <v>2007</v>
      </c>
      <c r="I169" s="3" t="s">
        <v>730</v>
      </c>
    </row>
    <row r="170" spans="1:9" x14ac:dyDescent="0.15">
      <c r="A170" s="3">
        <v>411</v>
      </c>
      <c r="B170" s="3" t="s">
        <v>689</v>
      </c>
      <c r="C170" s="3" t="s">
        <v>11</v>
      </c>
      <c r="D170" s="3" t="s">
        <v>731</v>
      </c>
      <c r="E170" s="3" t="s">
        <v>732</v>
      </c>
      <c r="F170" s="3" t="s">
        <v>554</v>
      </c>
      <c r="G170" s="3" t="s">
        <v>733</v>
      </c>
      <c r="H170" s="3">
        <v>2007</v>
      </c>
      <c r="I170" s="3" t="s">
        <v>734</v>
      </c>
    </row>
    <row r="171" spans="1:9" x14ac:dyDescent="0.15">
      <c r="A171" s="3">
        <v>412</v>
      </c>
      <c r="B171" s="3" t="s">
        <v>689</v>
      </c>
      <c r="C171" s="3" t="s">
        <v>11</v>
      </c>
      <c r="D171" s="3" t="s">
        <v>728</v>
      </c>
      <c r="E171" s="3" t="s">
        <v>735</v>
      </c>
      <c r="F171" s="3" t="s">
        <v>39</v>
      </c>
      <c r="G171" s="51" t="s">
        <v>736</v>
      </c>
      <c r="H171" s="3">
        <v>2006</v>
      </c>
      <c r="I171" s="3" t="s">
        <v>737</v>
      </c>
    </row>
    <row r="172" spans="1:9" x14ac:dyDescent="0.15">
      <c r="A172" s="3">
        <v>414</v>
      </c>
      <c r="B172" s="3" t="s">
        <v>738</v>
      </c>
      <c r="C172" s="3" t="s">
        <v>11</v>
      </c>
      <c r="D172" s="3" t="s">
        <v>27</v>
      </c>
      <c r="E172" s="3" t="s">
        <v>28</v>
      </c>
      <c r="F172" s="3" t="s">
        <v>29</v>
      </c>
      <c r="G172" s="3" t="s">
        <v>30</v>
      </c>
      <c r="H172" s="3">
        <v>2020</v>
      </c>
      <c r="I172" s="3" t="s">
        <v>31</v>
      </c>
    </row>
    <row r="173" spans="1:9" x14ac:dyDescent="0.15">
      <c r="A173" s="3">
        <v>415</v>
      </c>
      <c r="B173" s="3" t="s">
        <v>738</v>
      </c>
      <c r="C173" s="3" t="s">
        <v>11</v>
      </c>
      <c r="D173" s="3" t="s">
        <v>57</v>
      </c>
      <c r="E173" s="3" t="s">
        <v>58</v>
      </c>
      <c r="F173" s="3" t="s">
        <v>59</v>
      </c>
      <c r="G173" s="3" t="s">
        <v>60</v>
      </c>
      <c r="H173" s="3">
        <v>2019</v>
      </c>
      <c r="I173" s="3" t="s">
        <v>61</v>
      </c>
    </row>
    <row r="174" spans="1:9" x14ac:dyDescent="0.15">
      <c r="A174" s="3">
        <v>416</v>
      </c>
      <c r="B174" s="3" t="s">
        <v>738</v>
      </c>
      <c r="C174" s="3" t="s">
        <v>11</v>
      </c>
      <c r="D174" s="3" t="s">
        <v>70</v>
      </c>
      <c r="E174" s="3" t="s">
        <v>71</v>
      </c>
      <c r="F174" s="3" t="s">
        <v>59</v>
      </c>
      <c r="G174" s="3" t="s">
        <v>72</v>
      </c>
      <c r="H174" s="3">
        <v>2019</v>
      </c>
      <c r="I174" s="3" t="s">
        <v>73</v>
      </c>
    </row>
    <row r="175" spans="1:9" x14ac:dyDescent="0.15">
      <c r="A175" s="3">
        <v>417</v>
      </c>
      <c r="B175" s="3" t="s">
        <v>738</v>
      </c>
      <c r="C175" s="3" t="s">
        <v>11</v>
      </c>
      <c r="D175" s="3" t="s">
        <v>739</v>
      </c>
      <c r="E175" s="3" t="s">
        <v>740</v>
      </c>
      <c r="F175" s="3" t="s">
        <v>563</v>
      </c>
      <c r="G175" s="3" t="s">
        <v>741</v>
      </c>
      <c r="H175" s="3">
        <v>2019</v>
      </c>
      <c r="I175" s="3" t="s">
        <v>742</v>
      </c>
    </row>
    <row r="176" spans="1:9" x14ac:dyDescent="0.15">
      <c r="A176" s="3">
        <v>418</v>
      </c>
      <c r="B176" s="3" t="s">
        <v>738</v>
      </c>
      <c r="C176" s="3" t="s">
        <v>11</v>
      </c>
      <c r="D176" s="3" t="s">
        <v>79</v>
      </c>
      <c r="E176" s="3" t="s">
        <v>80</v>
      </c>
      <c r="F176" s="3" t="s">
        <v>81</v>
      </c>
      <c r="G176" s="3" t="s">
        <v>82</v>
      </c>
      <c r="H176" s="3">
        <v>2019</v>
      </c>
      <c r="I176" s="3" t="s">
        <v>83</v>
      </c>
    </row>
    <row r="177" spans="1:9" x14ac:dyDescent="0.15">
      <c r="A177" s="3">
        <v>420</v>
      </c>
      <c r="B177" s="3" t="s">
        <v>738</v>
      </c>
      <c r="C177" s="3" t="s">
        <v>11</v>
      </c>
      <c r="D177" s="3" t="s">
        <v>743</v>
      </c>
      <c r="E177" s="3" t="s">
        <v>744</v>
      </c>
      <c r="F177" s="3" t="s">
        <v>127</v>
      </c>
      <c r="G177" s="3" t="s">
        <v>745</v>
      </c>
      <c r="H177" s="3">
        <v>2019</v>
      </c>
      <c r="I177" s="3" t="s">
        <v>746</v>
      </c>
    </row>
    <row r="178" spans="1:9" x14ac:dyDescent="0.15">
      <c r="A178" s="3">
        <v>421</v>
      </c>
      <c r="B178" s="3" t="s">
        <v>738</v>
      </c>
      <c r="C178" s="3" t="s">
        <v>11</v>
      </c>
      <c r="D178" s="3" t="s">
        <v>747</v>
      </c>
      <c r="E178" s="3" t="s">
        <v>748</v>
      </c>
      <c r="F178" s="3" t="s">
        <v>749</v>
      </c>
      <c r="G178" s="3" t="s">
        <v>750</v>
      </c>
      <c r="H178" s="3">
        <v>2019</v>
      </c>
      <c r="I178" s="3" t="s">
        <v>751</v>
      </c>
    </row>
    <row r="179" spans="1:9" x14ac:dyDescent="0.15">
      <c r="A179" s="3">
        <v>423</v>
      </c>
      <c r="B179" s="3" t="s">
        <v>738</v>
      </c>
      <c r="C179" s="3" t="s">
        <v>11</v>
      </c>
      <c r="D179" s="3" t="s">
        <v>752</v>
      </c>
      <c r="E179" s="3" t="s">
        <v>753</v>
      </c>
      <c r="F179" s="3" t="s">
        <v>190</v>
      </c>
      <c r="G179" s="50" t="s">
        <v>754</v>
      </c>
      <c r="H179" s="3">
        <v>2018</v>
      </c>
      <c r="I179" s="3" t="s">
        <v>755</v>
      </c>
    </row>
    <row r="180" spans="1:9" x14ac:dyDescent="0.15">
      <c r="A180" s="3">
        <v>424</v>
      </c>
      <c r="B180" s="3" t="s">
        <v>738</v>
      </c>
      <c r="C180" s="3" t="s">
        <v>11</v>
      </c>
      <c r="D180" s="3" t="s">
        <v>756</v>
      </c>
      <c r="E180" s="3" t="s">
        <v>757</v>
      </c>
      <c r="F180" s="3" t="s">
        <v>758</v>
      </c>
      <c r="G180" s="3" t="s">
        <v>759</v>
      </c>
      <c r="H180" s="3">
        <v>2018</v>
      </c>
      <c r="I180" s="3" t="s">
        <v>760</v>
      </c>
    </row>
    <row r="181" spans="1:9" x14ac:dyDescent="0.15">
      <c r="A181" s="3">
        <v>427</v>
      </c>
      <c r="B181" s="3" t="s">
        <v>738</v>
      </c>
      <c r="C181" s="3" t="s">
        <v>11</v>
      </c>
      <c r="D181" s="3" t="s">
        <v>761</v>
      </c>
      <c r="E181" s="3" t="s">
        <v>762</v>
      </c>
      <c r="F181" s="3" t="s">
        <v>142</v>
      </c>
      <c r="G181" s="3" t="s">
        <v>763</v>
      </c>
      <c r="H181" s="3">
        <v>2018</v>
      </c>
      <c r="I181" s="3" t="s">
        <v>764</v>
      </c>
    </row>
    <row r="182" spans="1:9" x14ac:dyDescent="0.15">
      <c r="A182" s="3">
        <v>428</v>
      </c>
      <c r="B182" s="3" t="s">
        <v>738</v>
      </c>
      <c r="C182" s="3" t="s">
        <v>11</v>
      </c>
      <c r="D182" s="3" t="s">
        <v>170</v>
      </c>
      <c r="E182" s="3" t="s">
        <v>171</v>
      </c>
      <c r="F182" s="3" t="s">
        <v>76</v>
      </c>
      <c r="G182" s="3" t="s">
        <v>172</v>
      </c>
      <c r="H182" s="3">
        <v>2018</v>
      </c>
      <c r="I182" s="3" t="s">
        <v>173</v>
      </c>
    </row>
    <row r="183" spans="1:9" x14ac:dyDescent="0.15">
      <c r="A183" s="3">
        <v>431</v>
      </c>
      <c r="B183" s="3" t="s">
        <v>738</v>
      </c>
      <c r="C183" s="3" t="s">
        <v>11</v>
      </c>
      <c r="D183" s="3" t="s">
        <v>765</v>
      </c>
      <c r="E183" s="3" t="s">
        <v>766</v>
      </c>
      <c r="F183" s="3" t="s">
        <v>122</v>
      </c>
      <c r="G183" s="3" t="s">
        <v>767</v>
      </c>
      <c r="H183" s="3">
        <v>2018</v>
      </c>
      <c r="I183" s="3" t="s">
        <v>768</v>
      </c>
    </row>
    <row r="184" spans="1:9" x14ac:dyDescent="0.15">
      <c r="A184" s="3">
        <v>432</v>
      </c>
      <c r="B184" s="3" t="s">
        <v>738</v>
      </c>
      <c r="C184" s="3" t="s">
        <v>11</v>
      </c>
      <c r="D184" s="3" t="s">
        <v>769</v>
      </c>
      <c r="E184" s="3" t="s">
        <v>770</v>
      </c>
      <c r="F184" s="3" t="s">
        <v>81</v>
      </c>
      <c r="G184" s="3" t="s">
        <v>771</v>
      </c>
      <c r="H184" s="3">
        <v>2018</v>
      </c>
      <c r="I184" s="3" t="s">
        <v>772</v>
      </c>
    </row>
    <row r="185" spans="1:9" x14ac:dyDescent="0.15">
      <c r="A185" s="3">
        <v>433</v>
      </c>
      <c r="B185" s="3" t="s">
        <v>738</v>
      </c>
      <c r="C185" s="3" t="s">
        <v>11</v>
      </c>
      <c r="D185" s="3" t="s">
        <v>226</v>
      </c>
      <c r="E185" s="3" t="s">
        <v>227</v>
      </c>
      <c r="F185" s="3" t="s">
        <v>228</v>
      </c>
      <c r="G185" s="3" t="s">
        <v>229</v>
      </c>
      <c r="H185" s="3">
        <v>2017</v>
      </c>
      <c r="I185" s="3" t="s">
        <v>230</v>
      </c>
    </row>
    <row r="186" spans="1:9" x14ac:dyDescent="0.15">
      <c r="A186" s="3">
        <v>434</v>
      </c>
      <c r="B186" s="3" t="s">
        <v>738</v>
      </c>
      <c r="C186" s="3" t="s">
        <v>11</v>
      </c>
      <c r="D186" s="3" t="s">
        <v>773</v>
      </c>
      <c r="E186" s="3" t="s">
        <v>774</v>
      </c>
      <c r="F186" s="3" t="s">
        <v>775</v>
      </c>
      <c r="G186" s="3" t="s">
        <v>776</v>
      </c>
      <c r="H186" s="3">
        <v>2017</v>
      </c>
      <c r="I186" s="3" t="s">
        <v>777</v>
      </c>
    </row>
    <row r="187" spans="1:9" x14ac:dyDescent="0.15">
      <c r="A187" s="3">
        <v>436</v>
      </c>
      <c r="B187" s="3" t="s">
        <v>738</v>
      </c>
      <c r="C187" s="3" t="s">
        <v>11</v>
      </c>
      <c r="D187" s="3" t="s">
        <v>250</v>
      </c>
      <c r="E187" s="3" t="s">
        <v>251</v>
      </c>
      <c r="F187" s="3" t="s">
        <v>252</v>
      </c>
      <c r="G187" s="3" t="s">
        <v>253</v>
      </c>
      <c r="H187" s="3">
        <v>2017</v>
      </c>
      <c r="I187" s="3" t="s">
        <v>254</v>
      </c>
    </row>
    <row r="188" spans="1:9" x14ac:dyDescent="0.15">
      <c r="A188" s="3">
        <v>443</v>
      </c>
      <c r="B188" s="3" t="s">
        <v>738</v>
      </c>
      <c r="C188" s="3" t="s">
        <v>11</v>
      </c>
      <c r="D188" s="3" t="s">
        <v>778</v>
      </c>
      <c r="E188" s="3" t="s">
        <v>779</v>
      </c>
      <c r="F188" s="3" t="s">
        <v>780</v>
      </c>
      <c r="G188" s="3" t="s">
        <v>781</v>
      </c>
      <c r="H188" s="3">
        <v>2016</v>
      </c>
      <c r="I188" s="3" t="s">
        <v>782</v>
      </c>
    </row>
    <row r="189" spans="1:9" x14ac:dyDescent="0.15">
      <c r="A189" s="3">
        <v>446</v>
      </c>
      <c r="B189" s="3" t="s">
        <v>738</v>
      </c>
      <c r="C189" s="3" t="s">
        <v>11</v>
      </c>
      <c r="D189" s="3" t="s">
        <v>783</v>
      </c>
      <c r="E189" s="3" t="s">
        <v>784</v>
      </c>
      <c r="F189" s="3" t="s">
        <v>563</v>
      </c>
      <c r="G189" s="3" t="s">
        <v>785</v>
      </c>
      <c r="H189" s="3">
        <v>2015</v>
      </c>
      <c r="I189" s="3" t="s">
        <v>786</v>
      </c>
    </row>
    <row r="190" spans="1:9" x14ac:dyDescent="0.15">
      <c r="A190" s="3">
        <v>448</v>
      </c>
      <c r="B190" s="3" t="s">
        <v>738</v>
      </c>
      <c r="C190" s="3" t="s">
        <v>11</v>
      </c>
      <c r="D190" s="3" t="s">
        <v>787</v>
      </c>
      <c r="E190" s="3" t="s">
        <v>788</v>
      </c>
      <c r="F190" s="3" t="s">
        <v>311</v>
      </c>
      <c r="G190" s="3" t="s">
        <v>789</v>
      </c>
      <c r="H190" s="3">
        <v>2015</v>
      </c>
      <c r="I190" s="3" t="s">
        <v>790</v>
      </c>
    </row>
    <row r="191" spans="1:9" x14ac:dyDescent="0.15">
      <c r="A191" s="3">
        <v>449</v>
      </c>
      <c r="B191" s="3" t="s">
        <v>738</v>
      </c>
      <c r="C191" s="3" t="s">
        <v>11</v>
      </c>
      <c r="D191" s="3" t="s">
        <v>791</v>
      </c>
      <c r="E191" s="3" t="s">
        <v>792</v>
      </c>
      <c r="F191" s="3" t="s">
        <v>122</v>
      </c>
      <c r="G191" s="3" t="s">
        <v>793</v>
      </c>
      <c r="H191" s="3">
        <v>2015</v>
      </c>
      <c r="I191" s="3" t="s">
        <v>794</v>
      </c>
    </row>
    <row r="192" spans="1:9" x14ac:dyDescent="0.15">
      <c r="A192" s="3">
        <v>451</v>
      </c>
      <c r="B192" s="3" t="s">
        <v>738</v>
      </c>
      <c r="C192" s="3" t="s">
        <v>206</v>
      </c>
      <c r="D192" s="3" t="s">
        <v>795</v>
      </c>
      <c r="E192" s="3" t="s">
        <v>796</v>
      </c>
      <c r="F192" s="3" t="s">
        <v>797</v>
      </c>
      <c r="G192" s="3" t="s">
        <v>798</v>
      </c>
      <c r="H192" s="3">
        <v>2015</v>
      </c>
    </row>
    <row r="193" spans="1:9" x14ac:dyDescent="0.15">
      <c r="A193" s="3">
        <v>452</v>
      </c>
      <c r="B193" s="3" t="s">
        <v>738</v>
      </c>
      <c r="C193" s="3" t="s">
        <v>11</v>
      </c>
      <c r="D193" s="3" t="s">
        <v>393</v>
      </c>
      <c r="E193" s="3" t="s">
        <v>394</v>
      </c>
      <c r="F193" s="3" t="s">
        <v>358</v>
      </c>
      <c r="G193" s="3" t="s">
        <v>395</v>
      </c>
      <c r="H193" s="3">
        <v>2015</v>
      </c>
      <c r="I193" s="3" t="s">
        <v>396</v>
      </c>
    </row>
    <row r="194" spans="1:9" x14ac:dyDescent="0.15">
      <c r="A194" s="3">
        <v>459</v>
      </c>
      <c r="B194" s="3" t="s">
        <v>799</v>
      </c>
      <c r="C194" s="3" t="s">
        <v>11</v>
      </c>
      <c r="D194" s="3" t="s">
        <v>800</v>
      </c>
      <c r="E194" s="3" t="s">
        <v>801</v>
      </c>
      <c r="F194" s="3" t="s">
        <v>59</v>
      </c>
      <c r="G194" s="3" t="s">
        <v>802</v>
      </c>
      <c r="I194" s="3" t="s">
        <v>803</v>
      </c>
    </row>
    <row r="195" spans="1:9" x14ac:dyDescent="0.15">
      <c r="A195" s="3">
        <v>460</v>
      </c>
      <c r="B195" s="3" t="s">
        <v>799</v>
      </c>
      <c r="C195" s="3" t="s">
        <v>11</v>
      </c>
      <c r="D195" s="3" t="s">
        <v>804</v>
      </c>
      <c r="E195" s="3" t="s">
        <v>805</v>
      </c>
      <c r="F195" s="3" t="s">
        <v>336</v>
      </c>
      <c r="G195" s="3" t="s">
        <v>806</v>
      </c>
      <c r="H195" s="3">
        <v>2020</v>
      </c>
      <c r="I195" s="3" t="s">
        <v>807</v>
      </c>
    </row>
    <row r="196" spans="1:9" x14ac:dyDescent="0.15">
      <c r="A196" s="3">
        <v>461</v>
      </c>
      <c r="B196" s="3" t="s">
        <v>799</v>
      </c>
      <c r="C196" s="3" t="s">
        <v>11</v>
      </c>
      <c r="D196" s="3" t="s">
        <v>42</v>
      </c>
      <c r="E196" s="3" t="s">
        <v>43</v>
      </c>
      <c r="F196" s="3" t="s">
        <v>44</v>
      </c>
      <c r="G196" s="3" t="s">
        <v>45</v>
      </c>
      <c r="H196" s="3">
        <v>2019</v>
      </c>
      <c r="I196" s="3" t="s">
        <v>46</v>
      </c>
    </row>
    <row r="197" spans="1:9" x14ac:dyDescent="0.15">
      <c r="A197" s="3">
        <v>462</v>
      </c>
      <c r="B197" s="3" t="s">
        <v>799</v>
      </c>
      <c r="C197" s="3" t="s">
        <v>11</v>
      </c>
      <c r="D197" s="3" t="s">
        <v>808</v>
      </c>
      <c r="E197" s="3" t="s">
        <v>809</v>
      </c>
      <c r="F197" s="3" t="s">
        <v>810</v>
      </c>
      <c r="G197" s="3" t="s">
        <v>811</v>
      </c>
      <c r="H197" s="3">
        <v>2019</v>
      </c>
      <c r="I197" s="3" t="s">
        <v>812</v>
      </c>
    </row>
    <row r="198" spans="1:9" x14ac:dyDescent="0.15">
      <c r="A198" s="3">
        <v>463</v>
      </c>
      <c r="B198" s="3" t="s">
        <v>799</v>
      </c>
      <c r="C198" s="3" t="s">
        <v>11</v>
      </c>
      <c r="D198" s="3" t="s">
        <v>813</v>
      </c>
      <c r="E198" s="3" t="s">
        <v>814</v>
      </c>
      <c r="F198" s="3" t="s">
        <v>152</v>
      </c>
      <c r="G198" s="3" t="s">
        <v>815</v>
      </c>
      <c r="H198" s="3">
        <v>2019</v>
      </c>
      <c r="I198" s="3" t="s">
        <v>816</v>
      </c>
    </row>
    <row r="199" spans="1:9" x14ac:dyDescent="0.15">
      <c r="A199" s="3">
        <v>464</v>
      </c>
      <c r="B199" s="3" t="s">
        <v>799</v>
      </c>
      <c r="C199" s="3" t="s">
        <v>11</v>
      </c>
      <c r="D199" s="3" t="s">
        <v>817</v>
      </c>
      <c r="E199" s="3" t="s">
        <v>818</v>
      </c>
      <c r="F199" s="3" t="s">
        <v>39</v>
      </c>
      <c r="G199" s="3" t="s">
        <v>819</v>
      </c>
      <c r="H199" s="3">
        <v>2019</v>
      </c>
      <c r="I199" s="3" t="s">
        <v>820</v>
      </c>
    </row>
    <row r="200" spans="1:9" x14ac:dyDescent="0.15">
      <c r="A200" s="3">
        <v>465</v>
      </c>
      <c r="B200" s="3" t="s">
        <v>799</v>
      </c>
      <c r="C200" s="3" t="s">
        <v>11</v>
      </c>
      <c r="D200" s="3" t="s">
        <v>821</v>
      </c>
      <c r="E200" s="3" t="s">
        <v>822</v>
      </c>
      <c r="F200" s="3" t="s">
        <v>501</v>
      </c>
      <c r="G200" s="3" t="s">
        <v>823</v>
      </c>
      <c r="H200" s="3">
        <v>2019</v>
      </c>
      <c r="I200" s="3" t="s">
        <v>824</v>
      </c>
    </row>
    <row r="201" spans="1:9" x14ac:dyDescent="0.15">
      <c r="A201" s="3">
        <v>466</v>
      </c>
      <c r="B201" s="3" t="s">
        <v>799</v>
      </c>
      <c r="C201" s="3" t="s">
        <v>11</v>
      </c>
      <c r="D201" s="3" t="s">
        <v>79</v>
      </c>
      <c r="E201" s="3" t="s">
        <v>80</v>
      </c>
      <c r="F201" s="3" t="s">
        <v>81</v>
      </c>
      <c r="G201" s="3" t="s">
        <v>82</v>
      </c>
      <c r="H201" s="3">
        <v>2019</v>
      </c>
      <c r="I201" s="3" t="s">
        <v>83</v>
      </c>
    </row>
    <row r="202" spans="1:9" x14ac:dyDescent="0.15">
      <c r="A202" s="3">
        <v>467</v>
      </c>
      <c r="B202" s="3" t="s">
        <v>799</v>
      </c>
      <c r="C202" s="3" t="s">
        <v>11</v>
      </c>
      <c r="D202" s="3" t="s">
        <v>825</v>
      </c>
      <c r="E202" s="3" t="s">
        <v>826</v>
      </c>
      <c r="F202" s="3" t="s">
        <v>233</v>
      </c>
      <c r="G202" s="3" t="s">
        <v>827</v>
      </c>
      <c r="H202" s="3">
        <v>2019</v>
      </c>
      <c r="I202" s="3" t="s">
        <v>828</v>
      </c>
    </row>
    <row r="203" spans="1:9" x14ac:dyDescent="0.15">
      <c r="A203" s="3">
        <v>468</v>
      </c>
      <c r="B203" s="3" t="s">
        <v>799</v>
      </c>
      <c r="C203" s="3" t="s">
        <v>11</v>
      </c>
      <c r="D203" s="3" t="s">
        <v>829</v>
      </c>
      <c r="E203" s="3" t="s">
        <v>830</v>
      </c>
      <c r="F203" s="3" t="s">
        <v>831</v>
      </c>
      <c r="G203" s="3" t="s">
        <v>832</v>
      </c>
      <c r="H203" s="3">
        <v>2019</v>
      </c>
      <c r="I203" s="3" t="s">
        <v>833</v>
      </c>
    </row>
    <row r="204" spans="1:9" x14ac:dyDescent="0.15">
      <c r="A204" s="3">
        <v>469</v>
      </c>
      <c r="B204" s="3" t="s">
        <v>799</v>
      </c>
      <c r="C204" s="3" t="s">
        <v>11</v>
      </c>
      <c r="D204" s="3" t="s">
        <v>834</v>
      </c>
      <c r="E204" s="3" t="s">
        <v>835</v>
      </c>
      <c r="F204" s="3" t="s">
        <v>563</v>
      </c>
      <c r="G204" s="3" t="s">
        <v>836</v>
      </c>
      <c r="H204" s="3">
        <v>2019</v>
      </c>
      <c r="I204" s="3" t="s">
        <v>837</v>
      </c>
    </row>
    <row r="205" spans="1:9" x14ac:dyDescent="0.15">
      <c r="A205" s="3">
        <v>470</v>
      </c>
      <c r="B205" s="3" t="s">
        <v>799</v>
      </c>
      <c r="C205" s="3" t="s">
        <v>11</v>
      </c>
      <c r="D205" s="3" t="s">
        <v>838</v>
      </c>
      <c r="E205" s="3" t="s">
        <v>839</v>
      </c>
      <c r="F205" s="3" t="s">
        <v>122</v>
      </c>
      <c r="G205" s="3" t="s">
        <v>840</v>
      </c>
      <c r="H205" s="3">
        <v>2019</v>
      </c>
      <c r="I205" s="3" t="s">
        <v>841</v>
      </c>
    </row>
    <row r="206" spans="1:9" x14ac:dyDescent="0.15">
      <c r="A206" s="3">
        <v>471</v>
      </c>
      <c r="B206" s="3" t="s">
        <v>799</v>
      </c>
      <c r="C206" s="3" t="s">
        <v>11</v>
      </c>
      <c r="D206" s="3" t="s">
        <v>747</v>
      </c>
      <c r="E206" s="3" t="s">
        <v>748</v>
      </c>
      <c r="F206" s="3" t="s">
        <v>749</v>
      </c>
      <c r="G206" s="3" t="s">
        <v>750</v>
      </c>
      <c r="H206" s="3">
        <v>2019</v>
      </c>
      <c r="I206" s="3" t="s">
        <v>751</v>
      </c>
    </row>
    <row r="207" spans="1:9" x14ac:dyDescent="0.15">
      <c r="A207" s="3">
        <v>472</v>
      </c>
      <c r="B207" s="3" t="s">
        <v>799</v>
      </c>
      <c r="C207" s="3" t="s">
        <v>206</v>
      </c>
      <c r="D207" s="3" t="s">
        <v>842</v>
      </c>
      <c r="E207" s="3" t="s">
        <v>843</v>
      </c>
      <c r="F207" s="3" t="s">
        <v>844</v>
      </c>
      <c r="G207" s="3" t="s">
        <v>845</v>
      </c>
      <c r="H207" s="3">
        <v>2019</v>
      </c>
      <c r="I207" s="3" t="s">
        <v>846</v>
      </c>
    </row>
    <row r="208" spans="1:9" x14ac:dyDescent="0.15">
      <c r="A208" s="3">
        <v>474</v>
      </c>
      <c r="B208" s="3" t="s">
        <v>799</v>
      </c>
      <c r="C208" s="3" t="s">
        <v>11</v>
      </c>
      <c r="D208" s="3" t="s">
        <v>847</v>
      </c>
      <c r="E208" s="3" t="s">
        <v>848</v>
      </c>
      <c r="F208" s="3" t="s">
        <v>670</v>
      </c>
      <c r="G208" s="3" t="s">
        <v>849</v>
      </c>
      <c r="H208" s="3">
        <v>2018</v>
      </c>
      <c r="I208" s="3" t="s">
        <v>850</v>
      </c>
    </row>
    <row r="209" spans="1:9" x14ac:dyDescent="0.15">
      <c r="A209" s="3">
        <v>475</v>
      </c>
      <c r="B209" s="3" t="s">
        <v>799</v>
      </c>
      <c r="C209" s="3" t="s">
        <v>11</v>
      </c>
      <c r="D209" s="3" t="s">
        <v>851</v>
      </c>
      <c r="E209" s="3" t="s">
        <v>852</v>
      </c>
      <c r="F209" s="3" t="s">
        <v>122</v>
      </c>
      <c r="G209" s="3" t="s">
        <v>853</v>
      </c>
      <c r="H209" s="3">
        <v>2018</v>
      </c>
      <c r="I209" s="3" t="s">
        <v>854</v>
      </c>
    </row>
    <row r="210" spans="1:9" x14ac:dyDescent="0.15">
      <c r="A210" s="3">
        <v>476</v>
      </c>
      <c r="B210" s="3" t="s">
        <v>799</v>
      </c>
      <c r="C210" s="3" t="s">
        <v>11</v>
      </c>
      <c r="D210" s="3" t="s">
        <v>855</v>
      </c>
      <c r="E210" s="3" t="s">
        <v>856</v>
      </c>
      <c r="F210" s="3" t="s">
        <v>857</v>
      </c>
      <c r="G210" s="3" t="s">
        <v>858</v>
      </c>
      <c r="H210" s="3">
        <v>2018</v>
      </c>
      <c r="I210" s="3" t="s">
        <v>859</v>
      </c>
    </row>
    <row r="211" spans="1:9" x14ac:dyDescent="0.15">
      <c r="A211" s="3">
        <v>479</v>
      </c>
      <c r="B211" s="3" t="s">
        <v>799</v>
      </c>
      <c r="C211" s="3" t="s">
        <v>11</v>
      </c>
      <c r="D211" s="3" t="s">
        <v>860</v>
      </c>
      <c r="E211" s="3" t="s">
        <v>861</v>
      </c>
      <c r="F211" s="3" t="s">
        <v>780</v>
      </c>
      <c r="G211" s="3" t="s">
        <v>862</v>
      </c>
      <c r="H211" s="3">
        <v>2017</v>
      </c>
      <c r="I211" s="3" t="s">
        <v>863</v>
      </c>
    </row>
    <row r="212" spans="1:9" x14ac:dyDescent="0.15">
      <c r="A212" s="3">
        <v>480</v>
      </c>
      <c r="B212" s="3" t="s">
        <v>799</v>
      </c>
      <c r="C212" s="3" t="s">
        <v>11</v>
      </c>
      <c r="D212" s="3" t="s">
        <v>864</v>
      </c>
      <c r="E212" s="3" t="s">
        <v>865</v>
      </c>
      <c r="F212" s="3" t="s">
        <v>866</v>
      </c>
      <c r="G212" s="3" t="s">
        <v>867</v>
      </c>
      <c r="H212" s="3">
        <v>2017</v>
      </c>
      <c r="I212" s="3" t="s">
        <v>868</v>
      </c>
    </row>
    <row r="213" spans="1:9" x14ac:dyDescent="0.15">
      <c r="A213" s="3">
        <v>481</v>
      </c>
      <c r="B213" s="3" t="s">
        <v>799</v>
      </c>
      <c r="C213" s="3" t="s">
        <v>11</v>
      </c>
      <c r="D213" s="3" t="s">
        <v>778</v>
      </c>
      <c r="E213" s="3" t="s">
        <v>779</v>
      </c>
      <c r="F213" s="3" t="s">
        <v>780</v>
      </c>
      <c r="G213" s="3" t="s">
        <v>781</v>
      </c>
      <c r="H213" s="3">
        <v>2016</v>
      </c>
      <c r="I213" s="3" t="s">
        <v>782</v>
      </c>
    </row>
    <row r="214" spans="1:9" x14ac:dyDescent="0.15">
      <c r="A214" s="3" t="s">
        <v>869</v>
      </c>
      <c r="B214" s="3" t="s">
        <v>799</v>
      </c>
      <c r="C214" s="3" t="s">
        <v>11</v>
      </c>
      <c r="D214" s="3" t="s">
        <v>870</v>
      </c>
      <c r="E214" s="3" t="s">
        <v>871</v>
      </c>
      <c r="F214" s="3" t="s">
        <v>238</v>
      </c>
      <c r="G214" s="3" t="s">
        <v>872</v>
      </c>
      <c r="H214" s="3">
        <v>2015</v>
      </c>
      <c r="I214" s="3" t="s">
        <v>873</v>
      </c>
    </row>
    <row r="215" spans="1:9" x14ac:dyDescent="0.15">
      <c r="A215" s="3">
        <v>483</v>
      </c>
      <c r="B215" s="3" t="s">
        <v>799</v>
      </c>
      <c r="C215" s="3" t="s">
        <v>206</v>
      </c>
      <c r="D215" s="3" t="s">
        <v>874</v>
      </c>
      <c r="E215" s="3" t="s">
        <v>875</v>
      </c>
      <c r="F215" s="3" t="s">
        <v>876</v>
      </c>
      <c r="G215" s="3" t="s">
        <v>877</v>
      </c>
      <c r="H215" s="3">
        <v>2014</v>
      </c>
      <c r="I215" s="3" t="s">
        <v>878</v>
      </c>
    </row>
    <row r="216" spans="1:9" x14ac:dyDescent="0.15">
      <c r="A216" s="3">
        <v>484</v>
      </c>
      <c r="B216" s="3" t="s">
        <v>799</v>
      </c>
      <c r="C216" s="3" t="s">
        <v>517</v>
      </c>
      <c r="D216" s="3" t="s">
        <v>879</v>
      </c>
      <c r="E216" s="3" t="s">
        <v>880</v>
      </c>
      <c r="F216" s="3" t="s">
        <v>881</v>
      </c>
      <c r="H216" s="3">
        <v>2014</v>
      </c>
    </row>
    <row r="217" spans="1:9" x14ac:dyDescent="0.15">
      <c r="A217" s="3">
        <v>486</v>
      </c>
      <c r="B217" s="3" t="s">
        <v>799</v>
      </c>
      <c r="C217" s="3" t="s">
        <v>11</v>
      </c>
      <c r="D217" s="3" t="s">
        <v>882</v>
      </c>
      <c r="E217" s="3" t="s">
        <v>883</v>
      </c>
      <c r="F217" s="3" t="s">
        <v>884</v>
      </c>
      <c r="G217" s="3" t="s">
        <v>885</v>
      </c>
      <c r="H217" s="3">
        <v>2012</v>
      </c>
      <c r="I217" s="3" t="s">
        <v>886</v>
      </c>
    </row>
    <row r="218" spans="1:9" x14ac:dyDescent="0.15">
      <c r="A218" s="3">
        <v>487</v>
      </c>
      <c r="B218" s="3" t="s">
        <v>799</v>
      </c>
      <c r="C218" s="3" t="s">
        <v>11</v>
      </c>
      <c r="D218" s="3" t="s">
        <v>887</v>
      </c>
      <c r="E218" s="3" t="s">
        <v>888</v>
      </c>
      <c r="F218" s="3" t="s">
        <v>283</v>
      </c>
      <c r="G218" s="3" t="s">
        <v>889</v>
      </c>
      <c r="H218" s="3">
        <v>2006</v>
      </c>
      <c r="I218" s="3" t="s">
        <v>890</v>
      </c>
    </row>
    <row r="219" spans="1:9" x14ac:dyDescent="0.15">
      <c r="A219" s="3">
        <v>488</v>
      </c>
      <c r="B219" s="3" t="s">
        <v>799</v>
      </c>
      <c r="C219" s="3" t="s">
        <v>11</v>
      </c>
      <c r="D219" s="3" t="s">
        <v>891</v>
      </c>
      <c r="E219" s="3" t="s">
        <v>892</v>
      </c>
      <c r="F219" s="3" t="s">
        <v>496</v>
      </c>
      <c r="G219" s="3" t="s">
        <v>893</v>
      </c>
      <c r="H219" s="3">
        <v>2003</v>
      </c>
    </row>
    <row r="220" spans="1:9" x14ac:dyDescent="0.15">
      <c r="A220" s="3">
        <v>489</v>
      </c>
      <c r="B220" s="3" t="s">
        <v>799</v>
      </c>
      <c r="C220" s="3" t="s">
        <v>11</v>
      </c>
      <c r="D220" s="3" t="s">
        <v>894</v>
      </c>
      <c r="E220" s="3" t="s">
        <v>895</v>
      </c>
      <c r="F220" s="3" t="s">
        <v>496</v>
      </c>
      <c r="G220" s="3" t="s">
        <v>896</v>
      </c>
      <c r="H220" s="3">
        <v>2003</v>
      </c>
    </row>
    <row r="221" spans="1:9" x14ac:dyDescent="0.15">
      <c r="A221" s="3">
        <v>490</v>
      </c>
      <c r="B221" s="3" t="s">
        <v>897</v>
      </c>
      <c r="C221" s="3" t="s">
        <v>11</v>
      </c>
      <c r="D221" s="3" t="s">
        <v>42</v>
      </c>
      <c r="E221" s="3" t="s">
        <v>43</v>
      </c>
      <c r="F221" s="3" t="s">
        <v>44</v>
      </c>
      <c r="G221" s="3" t="s">
        <v>45</v>
      </c>
      <c r="H221" s="3">
        <v>2019</v>
      </c>
      <c r="I221" s="3" t="s">
        <v>46</v>
      </c>
    </row>
    <row r="222" spans="1:9" x14ac:dyDescent="0.15">
      <c r="A222" s="3">
        <v>491</v>
      </c>
      <c r="B222" s="3" t="s">
        <v>897</v>
      </c>
      <c r="C222" s="3" t="s">
        <v>11</v>
      </c>
      <c r="D222" s="3" t="s">
        <v>898</v>
      </c>
      <c r="E222" s="3" t="s">
        <v>899</v>
      </c>
      <c r="F222" s="3" t="s">
        <v>900</v>
      </c>
      <c r="G222" s="51" t="s">
        <v>901</v>
      </c>
      <c r="H222" s="3">
        <v>2019</v>
      </c>
      <c r="I222" s="3" t="s">
        <v>902</v>
      </c>
    </row>
    <row r="223" spans="1:9" x14ac:dyDescent="0.15">
      <c r="A223" s="3">
        <v>492</v>
      </c>
      <c r="B223" s="3" t="s">
        <v>897</v>
      </c>
      <c r="C223" s="3" t="s">
        <v>11</v>
      </c>
      <c r="D223" s="3" t="s">
        <v>903</v>
      </c>
      <c r="E223" s="3" t="s">
        <v>904</v>
      </c>
      <c r="F223" s="3" t="s">
        <v>316</v>
      </c>
      <c r="G223" s="3" t="s">
        <v>905</v>
      </c>
      <c r="H223" s="3">
        <v>2019</v>
      </c>
      <c r="I223" s="3" t="s">
        <v>906</v>
      </c>
    </row>
    <row r="224" spans="1:9" x14ac:dyDescent="0.15">
      <c r="A224" s="3">
        <v>493</v>
      </c>
      <c r="B224" s="3" t="s">
        <v>897</v>
      </c>
      <c r="C224" s="3" t="s">
        <v>11</v>
      </c>
      <c r="D224" s="3" t="s">
        <v>907</v>
      </c>
      <c r="E224" s="3" t="s">
        <v>908</v>
      </c>
      <c r="F224" s="3" t="s">
        <v>909</v>
      </c>
      <c r="G224" s="3" t="s">
        <v>910</v>
      </c>
      <c r="H224" s="3">
        <v>2019</v>
      </c>
      <c r="I224" s="3" t="s">
        <v>911</v>
      </c>
    </row>
    <row r="225" spans="1:9" x14ac:dyDescent="0.15">
      <c r="A225" s="3">
        <v>494</v>
      </c>
      <c r="B225" s="3" t="s">
        <v>897</v>
      </c>
      <c r="C225" s="3" t="s">
        <v>11</v>
      </c>
      <c r="D225" s="3" t="s">
        <v>912</v>
      </c>
      <c r="E225" s="3" t="s">
        <v>913</v>
      </c>
      <c r="F225" s="3" t="s">
        <v>358</v>
      </c>
      <c r="G225" s="3" t="s">
        <v>914</v>
      </c>
      <c r="H225" s="3">
        <v>2019</v>
      </c>
      <c r="I225" s="3" t="s">
        <v>915</v>
      </c>
    </row>
    <row r="226" spans="1:9" x14ac:dyDescent="0.15">
      <c r="A226" s="3">
        <v>495</v>
      </c>
      <c r="B226" s="3" t="s">
        <v>897</v>
      </c>
      <c r="C226" s="3" t="s">
        <v>11</v>
      </c>
      <c r="D226" s="3" t="s">
        <v>916</v>
      </c>
      <c r="E226" s="3" t="s">
        <v>917</v>
      </c>
      <c r="F226" s="3" t="s">
        <v>157</v>
      </c>
      <c r="G226" s="3" t="s">
        <v>918</v>
      </c>
      <c r="H226" s="3">
        <v>2019</v>
      </c>
      <c r="I226" s="3" t="s">
        <v>919</v>
      </c>
    </row>
    <row r="227" spans="1:9" x14ac:dyDescent="0.15">
      <c r="A227" s="3">
        <v>497</v>
      </c>
      <c r="B227" s="3" t="s">
        <v>897</v>
      </c>
      <c r="C227" s="3" t="s">
        <v>11</v>
      </c>
      <c r="D227" s="3" t="s">
        <v>651</v>
      </c>
      <c r="E227" s="3" t="s">
        <v>652</v>
      </c>
      <c r="F227" s="3" t="s">
        <v>563</v>
      </c>
      <c r="G227" s="3" t="s">
        <v>653</v>
      </c>
      <c r="H227" s="3">
        <v>2018</v>
      </c>
      <c r="I227" s="3" t="s">
        <v>654</v>
      </c>
    </row>
    <row r="228" spans="1:9" x14ac:dyDescent="0.15">
      <c r="A228" s="3">
        <v>498</v>
      </c>
      <c r="B228" s="3" t="s">
        <v>897</v>
      </c>
      <c r="C228" s="3" t="s">
        <v>11</v>
      </c>
      <c r="D228" s="3" t="s">
        <v>920</v>
      </c>
      <c r="E228" s="3" t="s">
        <v>921</v>
      </c>
      <c r="F228" s="3" t="s">
        <v>122</v>
      </c>
      <c r="G228" s="3" t="s">
        <v>922</v>
      </c>
      <c r="H228" s="3">
        <v>2018</v>
      </c>
      <c r="I228" s="3" t="s">
        <v>923</v>
      </c>
    </row>
    <row r="229" spans="1:9" x14ac:dyDescent="0.15">
      <c r="A229" s="3">
        <v>499</v>
      </c>
      <c r="B229" s="3" t="s">
        <v>897</v>
      </c>
      <c r="C229" s="3" t="s">
        <v>11</v>
      </c>
      <c r="D229" s="3" t="s">
        <v>924</v>
      </c>
      <c r="E229" s="3" t="s">
        <v>925</v>
      </c>
      <c r="F229" s="3" t="s">
        <v>926</v>
      </c>
      <c r="G229" s="3" t="s">
        <v>927</v>
      </c>
      <c r="H229" s="3">
        <v>2018</v>
      </c>
      <c r="I229" s="3" t="s">
        <v>928</v>
      </c>
    </row>
    <row r="230" spans="1:9" x14ac:dyDescent="0.15">
      <c r="A230" s="3">
        <v>500</v>
      </c>
      <c r="B230" s="3" t="s">
        <v>897</v>
      </c>
      <c r="C230" s="3" t="s">
        <v>11</v>
      </c>
      <c r="D230" s="3" t="s">
        <v>929</v>
      </c>
      <c r="E230" s="3" t="s">
        <v>930</v>
      </c>
      <c r="F230" s="3" t="s">
        <v>563</v>
      </c>
      <c r="G230" s="3" t="s">
        <v>931</v>
      </c>
      <c r="H230" s="3">
        <v>2017</v>
      </c>
      <c r="I230" s="3" t="s">
        <v>932</v>
      </c>
    </row>
    <row r="231" spans="1:9" x14ac:dyDescent="0.15">
      <c r="A231" s="3">
        <v>505</v>
      </c>
      <c r="B231" s="3" t="s">
        <v>897</v>
      </c>
      <c r="C231" s="3" t="s">
        <v>11</v>
      </c>
      <c r="D231" s="3" t="s">
        <v>933</v>
      </c>
      <c r="E231" s="3" t="s">
        <v>934</v>
      </c>
      <c r="F231" s="3" t="s">
        <v>316</v>
      </c>
      <c r="G231" s="3" t="s">
        <v>935</v>
      </c>
      <c r="H231" s="3">
        <v>2016</v>
      </c>
      <c r="I231" s="3" t="s">
        <v>936</v>
      </c>
    </row>
    <row r="232" spans="1:9" x14ac:dyDescent="0.15">
      <c r="A232" s="3">
        <v>506</v>
      </c>
      <c r="B232" s="3" t="s">
        <v>897</v>
      </c>
      <c r="C232" s="3" t="s">
        <v>11</v>
      </c>
      <c r="D232" s="3" t="s">
        <v>937</v>
      </c>
      <c r="E232" s="52" t="s">
        <v>938</v>
      </c>
      <c r="F232" s="3" t="s">
        <v>81</v>
      </c>
      <c r="G232" s="3" t="s">
        <v>939</v>
      </c>
      <c r="H232" s="3">
        <v>2015</v>
      </c>
      <c r="I232" s="3" t="s">
        <v>940</v>
      </c>
    </row>
    <row r="233" spans="1:9" x14ac:dyDescent="0.15">
      <c r="A233" s="3">
        <v>507</v>
      </c>
      <c r="B233" s="3" t="s">
        <v>897</v>
      </c>
      <c r="C233" s="3" t="s">
        <v>11</v>
      </c>
      <c r="D233" s="3" t="s">
        <v>941</v>
      </c>
      <c r="E233" s="3" t="s">
        <v>942</v>
      </c>
      <c r="F233" s="3" t="s">
        <v>900</v>
      </c>
      <c r="G233" s="3" t="s">
        <v>943</v>
      </c>
      <c r="H233" s="3">
        <v>2015</v>
      </c>
      <c r="I233" s="3" t="s">
        <v>944</v>
      </c>
    </row>
    <row r="234" spans="1:9" x14ac:dyDescent="0.15">
      <c r="A234" s="3">
        <v>508</v>
      </c>
      <c r="B234" s="3" t="s">
        <v>897</v>
      </c>
      <c r="C234" s="3" t="s">
        <v>11</v>
      </c>
      <c r="D234" s="3" t="s">
        <v>676</v>
      </c>
      <c r="E234" s="3" t="s">
        <v>677</v>
      </c>
      <c r="F234" s="3" t="s">
        <v>678</v>
      </c>
      <c r="G234" s="3" t="s">
        <v>679</v>
      </c>
      <c r="H234" s="3">
        <v>2015</v>
      </c>
      <c r="I234" s="3" t="s">
        <v>680</v>
      </c>
    </row>
    <row r="235" spans="1:9" x14ac:dyDescent="0.15">
      <c r="A235" s="3">
        <v>509</v>
      </c>
      <c r="B235" s="3" t="s">
        <v>897</v>
      </c>
      <c r="C235" s="3" t="s">
        <v>11</v>
      </c>
      <c r="D235" s="3" t="s">
        <v>373</v>
      </c>
      <c r="E235" s="3" t="s">
        <v>374</v>
      </c>
      <c r="F235" s="3" t="s">
        <v>228</v>
      </c>
      <c r="G235" s="3" t="s">
        <v>375</v>
      </c>
      <c r="H235" s="3">
        <v>2015</v>
      </c>
      <c r="I235" s="3" t="s">
        <v>376</v>
      </c>
    </row>
    <row r="236" spans="1:9" x14ac:dyDescent="0.15">
      <c r="A236" s="3">
        <v>510</v>
      </c>
      <c r="B236" s="3" t="s">
        <v>897</v>
      </c>
      <c r="C236" s="3" t="s">
        <v>11</v>
      </c>
      <c r="D236" s="3" t="s">
        <v>945</v>
      </c>
      <c r="E236" s="3" t="s">
        <v>946</v>
      </c>
      <c r="F236" s="3" t="s">
        <v>947</v>
      </c>
      <c r="G236" s="3" t="s">
        <v>948</v>
      </c>
      <c r="H236" s="3">
        <v>2014</v>
      </c>
      <c r="I236" s="3" t="s">
        <v>949</v>
      </c>
    </row>
    <row r="237" spans="1:9" x14ac:dyDescent="0.15">
      <c r="A237" s="3">
        <v>511</v>
      </c>
      <c r="B237" s="3" t="s">
        <v>897</v>
      </c>
      <c r="C237" s="3" t="s">
        <v>11</v>
      </c>
      <c r="D237" s="3" t="s">
        <v>950</v>
      </c>
      <c r="E237" s="3" t="s">
        <v>951</v>
      </c>
      <c r="F237" s="3" t="s">
        <v>952</v>
      </c>
      <c r="G237" s="3" t="s">
        <v>953</v>
      </c>
      <c r="H237" s="3">
        <v>2011</v>
      </c>
      <c r="I237" s="3" t="s">
        <v>954</v>
      </c>
    </row>
    <row r="238" spans="1:9" x14ac:dyDescent="0.15">
      <c r="A238" s="3">
        <v>512</v>
      </c>
      <c r="B238" s="3" t="s">
        <v>897</v>
      </c>
      <c r="C238" s="3" t="s">
        <v>11</v>
      </c>
      <c r="D238" s="3" t="s">
        <v>539</v>
      </c>
      <c r="E238" s="3" t="s">
        <v>540</v>
      </c>
      <c r="F238" s="3" t="s">
        <v>311</v>
      </c>
      <c r="G238" s="3" t="s">
        <v>541</v>
      </c>
      <c r="H238" s="3">
        <v>2010</v>
      </c>
      <c r="I238" s="3" t="s">
        <v>542</v>
      </c>
    </row>
    <row r="239" spans="1:9" x14ac:dyDescent="0.15">
      <c r="A239" s="3">
        <v>513</v>
      </c>
      <c r="B239" s="3" t="s">
        <v>897</v>
      </c>
      <c r="C239" s="3" t="s">
        <v>11</v>
      </c>
      <c r="D239" s="3" t="s">
        <v>955</v>
      </c>
      <c r="E239" s="3" t="s">
        <v>956</v>
      </c>
      <c r="F239" s="3" t="s">
        <v>957</v>
      </c>
      <c r="G239" s="3" t="s">
        <v>958</v>
      </c>
      <c r="H239" s="3">
        <v>2007</v>
      </c>
      <c r="I239" s="3" t="s">
        <v>959</v>
      </c>
    </row>
    <row r="240" spans="1:9" x14ac:dyDescent="0.15">
      <c r="A240" s="3">
        <v>514</v>
      </c>
      <c r="B240" s="3" t="s">
        <v>960</v>
      </c>
      <c r="C240" s="3" t="s">
        <v>11</v>
      </c>
      <c r="D240" s="3" t="s">
        <v>961</v>
      </c>
      <c r="E240" s="3" t="s">
        <v>962</v>
      </c>
      <c r="F240" s="3" t="s">
        <v>963</v>
      </c>
      <c r="G240" s="3" t="s">
        <v>964</v>
      </c>
      <c r="I240" s="3" t="s">
        <v>965</v>
      </c>
    </row>
    <row r="241" spans="1:9" x14ac:dyDescent="0.15">
      <c r="A241" s="3">
        <v>515</v>
      </c>
      <c r="B241" s="3" t="s">
        <v>960</v>
      </c>
      <c r="C241" s="3" t="s">
        <v>11</v>
      </c>
      <c r="D241" s="3" t="s">
        <v>966</v>
      </c>
      <c r="E241" s="3" t="s">
        <v>967</v>
      </c>
      <c r="F241" s="3" t="s">
        <v>316</v>
      </c>
      <c r="G241" s="3" t="s">
        <v>968</v>
      </c>
      <c r="H241" s="3">
        <v>2020</v>
      </c>
      <c r="I241" s="3" t="s">
        <v>969</v>
      </c>
    </row>
    <row r="242" spans="1:9" x14ac:dyDescent="0.15">
      <c r="A242" s="3">
        <v>516</v>
      </c>
      <c r="B242" s="3" t="s">
        <v>960</v>
      </c>
      <c r="C242" s="3" t="s">
        <v>11</v>
      </c>
      <c r="D242" s="3" t="s">
        <v>804</v>
      </c>
      <c r="E242" s="3" t="s">
        <v>805</v>
      </c>
      <c r="F242" s="3" t="s">
        <v>336</v>
      </c>
      <c r="G242" s="3" t="s">
        <v>806</v>
      </c>
      <c r="H242" s="3">
        <v>2020</v>
      </c>
      <c r="I242" s="3" t="s">
        <v>807</v>
      </c>
    </row>
    <row r="243" spans="1:9" x14ac:dyDescent="0.15">
      <c r="A243" s="3">
        <v>517</v>
      </c>
      <c r="B243" s="3" t="s">
        <v>960</v>
      </c>
      <c r="C243" s="3" t="s">
        <v>11</v>
      </c>
      <c r="D243" s="3" t="s">
        <v>42</v>
      </c>
      <c r="E243" s="3" t="s">
        <v>43</v>
      </c>
      <c r="F243" s="3" t="s">
        <v>44</v>
      </c>
      <c r="G243" s="3" t="s">
        <v>45</v>
      </c>
      <c r="H243" s="3">
        <v>2019</v>
      </c>
      <c r="I243" s="3" t="s">
        <v>46</v>
      </c>
    </row>
    <row r="244" spans="1:9" x14ac:dyDescent="0.15">
      <c r="A244" s="3">
        <v>518</v>
      </c>
      <c r="B244" s="3" t="s">
        <v>960</v>
      </c>
      <c r="C244" s="3" t="s">
        <v>11</v>
      </c>
      <c r="D244" s="3" t="s">
        <v>970</v>
      </c>
      <c r="E244" s="3" t="s">
        <v>971</v>
      </c>
      <c r="F244" s="3" t="s">
        <v>972</v>
      </c>
      <c r="G244" s="3" t="s">
        <v>973</v>
      </c>
      <c r="H244" s="3">
        <v>2019</v>
      </c>
      <c r="I244" s="3" t="s">
        <v>974</v>
      </c>
    </row>
    <row r="245" spans="1:9" x14ac:dyDescent="0.15">
      <c r="A245" s="3">
        <v>521</v>
      </c>
      <c r="B245" s="3" t="s">
        <v>960</v>
      </c>
      <c r="C245" s="3" t="s">
        <v>11</v>
      </c>
      <c r="D245" s="3" t="s">
        <v>975</v>
      </c>
      <c r="E245" s="3" t="s">
        <v>976</v>
      </c>
      <c r="F245" s="3" t="s">
        <v>977</v>
      </c>
      <c r="G245" s="3" t="s">
        <v>978</v>
      </c>
      <c r="H245" s="3">
        <v>2019</v>
      </c>
      <c r="I245" s="3" t="s">
        <v>979</v>
      </c>
    </row>
    <row r="246" spans="1:9" x14ac:dyDescent="0.15">
      <c r="A246" s="3">
        <v>522</v>
      </c>
      <c r="B246" s="3" t="s">
        <v>960</v>
      </c>
      <c r="C246" s="3" t="s">
        <v>11</v>
      </c>
      <c r="D246" s="3" t="s">
        <v>903</v>
      </c>
      <c r="E246" s="3" t="s">
        <v>904</v>
      </c>
      <c r="F246" s="3" t="s">
        <v>316</v>
      </c>
      <c r="G246" s="3" t="s">
        <v>905</v>
      </c>
      <c r="H246" s="3">
        <v>2019</v>
      </c>
      <c r="I246" s="3" t="s">
        <v>906</v>
      </c>
    </row>
    <row r="247" spans="1:9" x14ac:dyDescent="0.15">
      <c r="A247" s="3">
        <v>523</v>
      </c>
      <c r="B247" s="3" t="s">
        <v>960</v>
      </c>
      <c r="C247" s="3" t="s">
        <v>11</v>
      </c>
      <c r="D247" s="3" t="s">
        <v>84</v>
      </c>
      <c r="E247" s="3" t="s">
        <v>85</v>
      </c>
      <c r="F247" s="3" t="s">
        <v>44</v>
      </c>
      <c r="G247" s="3" t="s">
        <v>86</v>
      </c>
      <c r="H247" s="3">
        <v>2019</v>
      </c>
      <c r="I247" s="3" t="s">
        <v>87</v>
      </c>
    </row>
    <row r="248" spans="1:9" x14ac:dyDescent="0.15">
      <c r="A248" s="3">
        <v>524</v>
      </c>
      <c r="B248" s="3" t="s">
        <v>960</v>
      </c>
      <c r="C248" s="3" t="s">
        <v>11</v>
      </c>
      <c r="D248" s="3" t="s">
        <v>980</v>
      </c>
      <c r="E248" s="3" t="s">
        <v>981</v>
      </c>
      <c r="F248" s="3" t="s">
        <v>982</v>
      </c>
      <c r="G248" s="3" t="s">
        <v>983</v>
      </c>
      <c r="H248" s="3">
        <v>2019</v>
      </c>
      <c r="I248" s="3" t="s">
        <v>984</v>
      </c>
    </row>
    <row r="249" spans="1:9" x14ac:dyDescent="0.15">
      <c r="A249" s="3">
        <v>527</v>
      </c>
      <c r="B249" s="3" t="s">
        <v>960</v>
      </c>
      <c r="C249" s="3" t="s">
        <v>11</v>
      </c>
      <c r="D249" s="3" t="s">
        <v>985</v>
      </c>
      <c r="E249" s="3" t="s">
        <v>986</v>
      </c>
      <c r="F249" s="3" t="s">
        <v>987</v>
      </c>
      <c r="G249" s="3" t="s">
        <v>988</v>
      </c>
      <c r="H249" s="3">
        <v>2019</v>
      </c>
      <c r="I249" s="3" t="s">
        <v>989</v>
      </c>
    </row>
    <row r="250" spans="1:9" x14ac:dyDescent="0.15">
      <c r="A250" s="3">
        <v>528</v>
      </c>
      <c r="B250" s="3" t="s">
        <v>960</v>
      </c>
      <c r="C250" s="3" t="s">
        <v>11</v>
      </c>
      <c r="D250" s="3" t="s">
        <v>747</v>
      </c>
      <c r="E250" s="3" t="s">
        <v>748</v>
      </c>
      <c r="F250" s="3" t="s">
        <v>749</v>
      </c>
      <c r="G250" s="3" t="s">
        <v>750</v>
      </c>
      <c r="H250" s="3">
        <v>2019</v>
      </c>
      <c r="I250" s="3" t="s">
        <v>751</v>
      </c>
    </row>
    <row r="251" spans="1:9" x14ac:dyDescent="0.15">
      <c r="A251" s="3">
        <v>529</v>
      </c>
      <c r="B251" s="3" t="s">
        <v>960</v>
      </c>
      <c r="C251" s="3" t="s">
        <v>11</v>
      </c>
      <c r="D251" s="3" t="s">
        <v>990</v>
      </c>
      <c r="E251" s="3" t="s">
        <v>991</v>
      </c>
      <c r="F251" s="3" t="s">
        <v>311</v>
      </c>
      <c r="G251" s="3" t="s">
        <v>992</v>
      </c>
      <c r="H251" s="3">
        <v>2019</v>
      </c>
      <c r="I251" s="3" t="s">
        <v>993</v>
      </c>
    </row>
    <row r="252" spans="1:9" x14ac:dyDescent="0.15">
      <c r="A252" s="3">
        <v>530</v>
      </c>
      <c r="B252" s="3" t="s">
        <v>960</v>
      </c>
      <c r="C252" s="3" t="s">
        <v>11</v>
      </c>
      <c r="D252" s="3" t="s">
        <v>994</v>
      </c>
      <c r="E252" s="3" t="s">
        <v>995</v>
      </c>
      <c r="F252" s="3" t="s">
        <v>996</v>
      </c>
      <c r="G252" s="3" t="s">
        <v>997</v>
      </c>
      <c r="H252" s="3">
        <v>2019</v>
      </c>
      <c r="I252" s="3" t="s">
        <v>998</v>
      </c>
    </row>
    <row r="253" spans="1:9" x14ac:dyDescent="0.15">
      <c r="A253" s="3">
        <v>531</v>
      </c>
      <c r="B253" s="3" t="s">
        <v>960</v>
      </c>
      <c r="C253" s="3" t="s">
        <v>206</v>
      </c>
      <c r="D253" s="3" t="s">
        <v>999</v>
      </c>
      <c r="E253" s="3" t="s">
        <v>1000</v>
      </c>
      <c r="F253" s="3" t="s">
        <v>1001</v>
      </c>
      <c r="G253" s="3" t="s">
        <v>1002</v>
      </c>
      <c r="H253" s="3">
        <v>2019</v>
      </c>
      <c r="I253" s="3" t="s">
        <v>1003</v>
      </c>
    </row>
    <row r="254" spans="1:9" x14ac:dyDescent="0.15">
      <c r="A254" s="3">
        <v>532</v>
      </c>
      <c r="B254" s="3" t="s">
        <v>960</v>
      </c>
      <c r="C254" s="3" t="s">
        <v>11</v>
      </c>
      <c r="D254" s="3" t="s">
        <v>1004</v>
      </c>
      <c r="E254" s="3" t="s">
        <v>1005</v>
      </c>
      <c r="F254" s="3" t="s">
        <v>1006</v>
      </c>
      <c r="G254" s="3" t="s">
        <v>1007</v>
      </c>
      <c r="H254" s="3">
        <v>2018</v>
      </c>
      <c r="I254" s="3" t="s">
        <v>1008</v>
      </c>
    </row>
    <row r="255" spans="1:9" x14ac:dyDescent="0.15">
      <c r="A255" s="3">
        <v>533</v>
      </c>
      <c r="B255" s="3" t="s">
        <v>960</v>
      </c>
      <c r="C255" s="3" t="s">
        <v>11</v>
      </c>
      <c r="D255" s="3" t="s">
        <v>1009</v>
      </c>
      <c r="E255" s="3" t="s">
        <v>1010</v>
      </c>
      <c r="F255" s="3" t="s">
        <v>900</v>
      </c>
      <c r="G255" s="3" t="s">
        <v>1011</v>
      </c>
      <c r="H255" s="3">
        <v>2018</v>
      </c>
      <c r="I255" s="3" t="s">
        <v>1012</v>
      </c>
    </row>
    <row r="256" spans="1:9" x14ac:dyDescent="0.15">
      <c r="A256" s="3">
        <v>534</v>
      </c>
      <c r="B256" s="3" t="s">
        <v>960</v>
      </c>
      <c r="C256" s="3" t="s">
        <v>11</v>
      </c>
      <c r="D256" s="3" t="s">
        <v>1013</v>
      </c>
      <c r="E256" s="3" t="s">
        <v>1014</v>
      </c>
      <c r="F256" s="3" t="s">
        <v>1015</v>
      </c>
      <c r="G256" s="3" t="s">
        <v>1016</v>
      </c>
      <c r="H256" s="3">
        <v>2018</v>
      </c>
      <c r="I256" s="3" t="s">
        <v>1017</v>
      </c>
    </row>
    <row r="257" spans="1:9" x14ac:dyDescent="0.15">
      <c r="A257" s="3">
        <v>535</v>
      </c>
      <c r="B257" s="3" t="s">
        <v>960</v>
      </c>
      <c r="C257" s="3" t="s">
        <v>11</v>
      </c>
      <c r="D257" s="3" t="s">
        <v>1018</v>
      </c>
      <c r="E257" s="3" t="s">
        <v>1019</v>
      </c>
      <c r="F257" s="3" t="s">
        <v>39</v>
      </c>
      <c r="G257" s="3" t="s">
        <v>1020</v>
      </c>
      <c r="H257" s="3">
        <v>2018</v>
      </c>
      <c r="I257" s="3" t="s">
        <v>1021</v>
      </c>
    </row>
    <row r="258" spans="1:9" x14ac:dyDescent="0.15">
      <c r="A258" s="3">
        <v>536</v>
      </c>
      <c r="B258" s="3" t="s">
        <v>960</v>
      </c>
      <c r="C258" s="3" t="s">
        <v>11</v>
      </c>
      <c r="D258" s="3" t="s">
        <v>1022</v>
      </c>
      <c r="E258" s="3" t="s">
        <v>1023</v>
      </c>
      <c r="F258" s="3" t="s">
        <v>81</v>
      </c>
      <c r="G258" s="3" t="s">
        <v>1024</v>
      </c>
      <c r="H258" s="3">
        <v>2018</v>
      </c>
      <c r="I258" s="3" t="s">
        <v>1025</v>
      </c>
    </row>
    <row r="259" spans="1:9" x14ac:dyDescent="0.15">
      <c r="A259" s="3">
        <v>538</v>
      </c>
      <c r="B259" s="3" t="s">
        <v>960</v>
      </c>
      <c r="C259" s="3" t="s">
        <v>11</v>
      </c>
      <c r="D259" s="3" t="s">
        <v>1026</v>
      </c>
      <c r="E259" s="3" t="s">
        <v>1027</v>
      </c>
      <c r="F259" s="3" t="s">
        <v>326</v>
      </c>
      <c r="G259" s="3" t="s">
        <v>1028</v>
      </c>
      <c r="H259" s="3">
        <v>2018</v>
      </c>
      <c r="I259" s="3" t="s">
        <v>1029</v>
      </c>
    </row>
    <row r="260" spans="1:9" x14ac:dyDescent="0.15">
      <c r="A260" s="3">
        <v>539</v>
      </c>
      <c r="B260" s="3" t="s">
        <v>960</v>
      </c>
      <c r="C260" s="3" t="s">
        <v>11</v>
      </c>
      <c r="D260" s="3" t="s">
        <v>1030</v>
      </c>
      <c r="E260" s="3" t="s">
        <v>1031</v>
      </c>
      <c r="F260" s="3" t="s">
        <v>1032</v>
      </c>
      <c r="G260" s="3" t="s">
        <v>1033</v>
      </c>
      <c r="H260" s="3">
        <v>2018</v>
      </c>
      <c r="I260" s="3" t="s">
        <v>1034</v>
      </c>
    </row>
    <row r="261" spans="1:9" x14ac:dyDescent="0.15">
      <c r="A261" s="3">
        <v>540</v>
      </c>
      <c r="B261" s="3" t="s">
        <v>960</v>
      </c>
      <c r="C261" s="3" t="s">
        <v>11</v>
      </c>
      <c r="D261" s="3" t="s">
        <v>1035</v>
      </c>
      <c r="E261" s="3" t="s">
        <v>1036</v>
      </c>
      <c r="F261" s="3" t="s">
        <v>81</v>
      </c>
      <c r="G261" s="3" t="s">
        <v>1037</v>
      </c>
      <c r="H261" s="3">
        <v>2018</v>
      </c>
      <c r="I261" s="3" t="s">
        <v>1038</v>
      </c>
    </row>
    <row r="262" spans="1:9" x14ac:dyDescent="0.15">
      <c r="A262" s="3">
        <v>541</v>
      </c>
      <c r="B262" s="3" t="s">
        <v>960</v>
      </c>
      <c r="C262" s="3" t="s">
        <v>11</v>
      </c>
      <c r="D262" s="3" t="s">
        <v>1039</v>
      </c>
      <c r="E262" s="3" t="s">
        <v>1040</v>
      </c>
      <c r="F262" s="3" t="s">
        <v>1041</v>
      </c>
      <c r="G262" s="3" t="s">
        <v>1042</v>
      </c>
      <c r="H262" s="3">
        <v>2018</v>
      </c>
      <c r="I262" s="3" t="s">
        <v>1043</v>
      </c>
    </row>
    <row r="263" spans="1:9" x14ac:dyDescent="0.15">
      <c r="A263" s="3">
        <v>542</v>
      </c>
      <c r="B263" s="3" t="s">
        <v>960</v>
      </c>
      <c r="C263" s="3" t="s">
        <v>11</v>
      </c>
      <c r="D263" s="3" t="s">
        <v>1044</v>
      </c>
      <c r="E263" s="3" t="s">
        <v>1045</v>
      </c>
      <c r="F263" s="3" t="s">
        <v>404</v>
      </c>
      <c r="G263" s="3" t="s">
        <v>1046</v>
      </c>
      <c r="H263" s="3">
        <v>2018</v>
      </c>
      <c r="I263" s="3" t="s">
        <v>1047</v>
      </c>
    </row>
    <row r="264" spans="1:9" x14ac:dyDescent="0.15">
      <c r="A264" s="3">
        <v>543</v>
      </c>
      <c r="B264" s="3" t="s">
        <v>960</v>
      </c>
      <c r="C264" s="3" t="s">
        <v>11</v>
      </c>
      <c r="D264" s="3" t="s">
        <v>1048</v>
      </c>
      <c r="E264" s="3" t="s">
        <v>1049</v>
      </c>
      <c r="F264" s="3" t="s">
        <v>311</v>
      </c>
      <c r="G264" s="3" t="s">
        <v>1050</v>
      </c>
      <c r="H264" s="3">
        <v>2018</v>
      </c>
      <c r="I264" s="3" t="s">
        <v>1051</v>
      </c>
    </row>
    <row r="265" spans="1:9" x14ac:dyDescent="0.15">
      <c r="A265" s="3">
        <v>544</v>
      </c>
      <c r="B265" s="3" t="s">
        <v>960</v>
      </c>
      <c r="C265" s="3" t="s">
        <v>11</v>
      </c>
      <c r="D265" s="3" t="s">
        <v>1052</v>
      </c>
      <c r="E265" s="3" t="s">
        <v>1053</v>
      </c>
      <c r="F265" s="3" t="s">
        <v>238</v>
      </c>
      <c r="G265" s="3" t="s">
        <v>1054</v>
      </c>
      <c r="H265" s="3">
        <v>2018</v>
      </c>
      <c r="I265" s="3" t="s">
        <v>1055</v>
      </c>
    </row>
    <row r="266" spans="1:9" x14ac:dyDescent="0.15">
      <c r="A266" s="3">
        <v>547</v>
      </c>
      <c r="B266" s="3" t="s">
        <v>960</v>
      </c>
      <c r="C266" s="3" t="s">
        <v>11</v>
      </c>
      <c r="D266" s="3" t="s">
        <v>1056</v>
      </c>
      <c r="E266" s="3" t="s">
        <v>1057</v>
      </c>
      <c r="F266" s="3" t="s">
        <v>1058</v>
      </c>
      <c r="G266" s="3" t="s">
        <v>1059</v>
      </c>
      <c r="H266" s="3">
        <v>2018</v>
      </c>
      <c r="I266" s="3" t="s">
        <v>1060</v>
      </c>
    </row>
    <row r="267" spans="1:9" x14ac:dyDescent="0.15">
      <c r="A267" s="3">
        <v>548</v>
      </c>
      <c r="B267" s="3" t="s">
        <v>960</v>
      </c>
      <c r="C267" s="3" t="s">
        <v>11</v>
      </c>
      <c r="D267" s="3" t="s">
        <v>1061</v>
      </c>
      <c r="E267" s="3" t="s">
        <v>1062</v>
      </c>
      <c r="F267" s="3" t="s">
        <v>1063</v>
      </c>
      <c r="G267" s="3" t="s">
        <v>1064</v>
      </c>
      <c r="H267" s="3">
        <v>2017</v>
      </c>
      <c r="I267" s="3" t="s">
        <v>1065</v>
      </c>
    </row>
    <row r="268" spans="1:9" x14ac:dyDescent="0.15">
      <c r="A268" s="3">
        <v>550</v>
      </c>
      <c r="B268" s="3" t="s">
        <v>960</v>
      </c>
      <c r="C268" s="3" t="s">
        <v>11</v>
      </c>
      <c r="D268" s="3" t="s">
        <v>1066</v>
      </c>
      <c r="E268" s="3" t="s">
        <v>1067</v>
      </c>
      <c r="F268" s="3" t="s">
        <v>122</v>
      </c>
      <c r="G268" s="3" t="s">
        <v>1068</v>
      </c>
      <c r="H268" s="3">
        <v>2017</v>
      </c>
      <c r="I268" s="3" t="s">
        <v>1069</v>
      </c>
    </row>
    <row r="269" spans="1:9" x14ac:dyDescent="0.15">
      <c r="A269" s="3">
        <v>551</v>
      </c>
      <c r="B269" s="3" t="s">
        <v>960</v>
      </c>
      <c r="C269" s="3" t="s">
        <v>11</v>
      </c>
      <c r="D269" s="3" t="s">
        <v>236</v>
      </c>
      <c r="E269" s="3" t="s">
        <v>237</v>
      </c>
      <c r="F269" s="3" t="s">
        <v>238</v>
      </c>
      <c r="G269" s="3" t="s">
        <v>239</v>
      </c>
      <c r="H269" s="3">
        <v>2017</v>
      </c>
      <c r="I269" s="3" t="s">
        <v>240</v>
      </c>
    </row>
    <row r="270" spans="1:9" x14ac:dyDescent="0.15">
      <c r="A270" s="3">
        <v>552</v>
      </c>
      <c r="B270" s="3" t="s">
        <v>960</v>
      </c>
      <c r="C270" s="3" t="s">
        <v>11</v>
      </c>
      <c r="D270" s="3" t="s">
        <v>1070</v>
      </c>
      <c r="E270" s="3" t="s">
        <v>1071</v>
      </c>
      <c r="F270" s="3" t="s">
        <v>190</v>
      </c>
      <c r="G270" s="3" t="s">
        <v>1072</v>
      </c>
      <c r="H270" s="3">
        <v>2017</v>
      </c>
      <c r="I270" s="3" t="s">
        <v>1073</v>
      </c>
    </row>
    <row r="271" spans="1:9" x14ac:dyDescent="0.15">
      <c r="A271" s="3">
        <v>553</v>
      </c>
      <c r="B271" s="3" t="s">
        <v>960</v>
      </c>
      <c r="C271" s="3" t="s">
        <v>11</v>
      </c>
      <c r="D271" s="3" t="s">
        <v>1074</v>
      </c>
      <c r="E271" s="3" t="s">
        <v>1075</v>
      </c>
      <c r="F271" s="3" t="s">
        <v>1076</v>
      </c>
      <c r="G271" s="3" t="s">
        <v>1077</v>
      </c>
      <c r="H271" s="3">
        <v>2017</v>
      </c>
      <c r="I271" s="3" t="s">
        <v>1078</v>
      </c>
    </row>
    <row r="272" spans="1:9" x14ac:dyDescent="0.15">
      <c r="A272" s="3">
        <v>556</v>
      </c>
      <c r="B272" s="3" t="s">
        <v>960</v>
      </c>
      <c r="C272" s="3" t="s">
        <v>11</v>
      </c>
      <c r="D272" s="3" t="s">
        <v>1079</v>
      </c>
      <c r="E272" s="3" t="s">
        <v>1080</v>
      </c>
      <c r="F272" s="3" t="s">
        <v>311</v>
      </c>
      <c r="G272" s="3" t="s">
        <v>1081</v>
      </c>
      <c r="H272" s="3">
        <v>2017</v>
      </c>
      <c r="I272" s="3" t="s">
        <v>1082</v>
      </c>
    </row>
    <row r="273" spans="1:9" x14ac:dyDescent="0.15">
      <c r="A273" s="3">
        <v>557</v>
      </c>
      <c r="B273" s="3" t="s">
        <v>960</v>
      </c>
      <c r="C273" s="3" t="s">
        <v>11</v>
      </c>
      <c r="D273" s="3" t="s">
        <v>250</v>
      </c>
      <c r="E273" s="3" t="s">
        <v>251</v>
      </c>
      <c r="F273" s="3" t="s">
        <v>252</v>
      </c>
      <c r="G273" s="3" t="s">
        <v>253</v>
      </c>
      <c r="H273" s="3">
        <v>2017</v>
      </c>
      <c r="I273" s="3" t="s">
        <v>254</v>
      </c>
    </row>
    <row r="274" spans="1:9" x14ac:dyDescent="0.15">
      <c r="A274" s="3">
        <v>558</v>
      </c>
      <c r="B274" s="3" t="s">
        <v>960</v>
      </c>
      <c r="C274" s="3" t="s">
        <v>11</v>
      </c>
      <c r="D274" s="3" t="s">
        <v>1083</v>
      </c>
      <c r="E274" s="3" t="s">
        <v>1084</v>
      </c>
      <c r="F274" s="3" t="s">
        <v>1085</v>
      </c>
      <c r="G274" s="3" t="s">
        <v>1086</v>
      </c>
      <c r="H274" s="3">
        <v>2017</v>
      </c>
      <c r="I274" s="3" t="s">
        <v>1087</v>
      </c>
    </row>
    <row r="275" spans="1:9" x14ac:dyDescent="0.15">
      <c r="A275" s="3">
        <v>559</v>
      </c>
      <c r="B275" s="3" t="s">
        <v>960</v>
      </c>
      <c r="C275" s="3" t="s">
        <v>11</v>
      </c>
      <c r="D275" s="3" t="s">
        <v>1088</v>
      </c>
      <c r="E275" s="3" t="s">
        <v>1089</v>
      </c>
      <c r="F275" s="3" t="s">
        <v>311</v>
      </c>
      <c r="G275" s="3" t="s">
        <v>1090</v>
      </c>
      <c r="H275" s="3">
        <v>2017</v>
      </c>
      <c r="I275" s="3" t="s">
        <v>1091</v>
      </c>
    </row>
    <row r="276" spans="1:9" x14ac:dyDescent="0.15">
      <c r="A276" s="3">
        <v>560</v>
      </c>
      <c r="B276" s="3" t="s">
        <v>960</v>
      </c>
      <c r="C276" s="3" t="s">
        <v>11</v>
      </c>
      <c r="D276" s="3" t="s">
        <v>1092</v>
      </c>
      <c r="E276" s="3" t="s">
        <v>1093</v>
      </c>
      <c r="F276" s="3" t="s">
        <v>810</v>
      </c>
      <c r="G276" s="3" t="s">
        <v>1094</v>
      </c>
      <c r="H276" s="3">
        <v>2017</v>
      </c>
      <c r="I276" s="3" t="s">
        <v>1095</v>
      </c>
    </row>
    <row r="277" spans="1:9" x14ac:dyDescent="0.15">
      <c r="A277" s="3">
        <v>561</v>
      </c>
      <c r="B277" s="3" t="s">
        <v>960</v>
      </c>
      <c r="C277" s="3" t="s">
        <v>11</v>
      </c>
      <c r="D277" s="3" t="s">
        <v>864</v>
      </c>
      <c r="E277" s="3" t="s">
        <v>865</v>
      </c>
      <c r="F277" s="3" t="s">
        <v>866</v>
      </c>
      <c r="G277" s="3" t="s">
        <v>867</v>
      </c>
      <c r="H277" s="3">
        <v>2017</v>
      </c>
      <c r="I277" s="3" t="s">
        <v>868</v>
      </c>
    </row>
    <row r="278" spans="1:9" x14ac:dyDescent="0.15">
      <c r="A278" s="3">
        <v>562</v>
      </c>
      <c r="B278" s="3" t="s">
        <v>960</v>
      </c>
      <c r="C278" s="3" t="s">
        <v>11</v>
      </c>
      <c r="D278" s="3" t="s">
        <v>1096</v>
      </c>
      <c r="E278" s="3" t="s">
        <v>1097</v>
      </c>
      <c r="F278" s="3" t="s">
        <v>122</v>
      </c>
      <c r="G278" s="3" t="s">
        <v>1098</v>
      </c>
      <c r="H278" s="3">
        <v>2017</v>
      </c>
      <c r="I278" s="3" t="s">
        <v>1099</v>
      </c>
    </row>
    <row r="279" spans="1:9" x14ac:dyDescent="0.15">
      <c r="A279" s="3">
        <v>563</v>
      </c>
      <c r="B279" s="3" t="s">
        <v>960</v>
      </c>
      <c r="C279" s="3" t="s">
        <v>11</v>
      </c>
      <c r="D279" s="3" t="s">
        <v>1100</v>
      </c>
      <c r="E279" s="3" t="s">
        <v>1101</v>
      </c>
      <c r="F279" s="3" t="s">
        <v>1102</v>
      </c>
      <c r="G279" s="3" t="s">
        <v>1103</v>
      </c>
      <c r="H279" s="3">
        <v>2017</v>
      </c>
      <c r="I279" s="3" t="s">
        <v>1104</v>
      </c>
    </row>
    <row r="280" spans="1:9" x14ac:dyDescent="0.15">
      <c r="A280" s="3">
        <v>565</v>
      </c>
      <c r="B280" s="3" t="s">
        <v>960</v>
      </c>
      <c r="C280" s="3" t="s">
        <v>11</v>
      </c>
      <c r="D280" s="3" t="s">
        <v>1105</v>
      </c>
      <c r="E280" s="3" t="s">
        <v>1106</v>
      </c>
      <c r="F280" s="3" t="s">
        <v>358</v>
      </c>
      <c r="G280" s="3" t="s">
        <v>1107</v>
      </c>
      <c r="H280" s="3">
        <v>2017</v>
      </c>
      <c r="I280" s="3" t="s">
        <v>1108</v>
      </c>
    </row>
    <row r="281" spans="1:9" x14ac:dyDescent="0.15">
      <c r="A281" s="3">
        <v>566</v>
      </c>
      <c r="B281" s="3" t="s">
        <v>960</v>
      </c>
      <c r="C281" s="3" t="s">
        <v>11</v>
      </c>
      <c r="D281" s="3" t="s">
        <v>1109</v>
      </c>
      <c r="E281" s="3" t="s">
        <v>1110</v>
      </c>
      <c r="F281" s="3" t="s">
        <v>288</v>
      </c>
      <c r="G281" s="3" t="s">
        <v>1111</v>
      </c>
      <c r="H281" s="3">
        <v>2016</v>
      </c>
      <c r="I281" s="3" t="s">
        <v>1112</v>
      </c>
    </row>
    <row r="282" spans="1:9" x14ac:dyDescent="0.15">
      <c r="A282" s="3">
        <v>567</v>
      </c>
      <c r="B282" s="3" t="s">
        <v>960</v>
      </c>
      <c r="C282" s="3" t="s">
        <v>11</v>
      </c>
      <c r="D282" s="3" t="s">
        <v>1113</v>
      </c>
      <c r="E282" s="3" t="s">
        <v>1114</v>
      </c>
      <c r="F282" s="3" t="s">
        <v>926</v>
      </c>
      <c r="G282" s="3" t="s">
        <v>1115</v>
      </c>
      <c r="H282" s="3">
        <v>2016</v>
      </c>
      <c r="I282" s="3" t="s">
        <v>1116</v>
      </c>
    </row>
    <row r="283" spans="1:9" x14ac:dyDescent="0.15">
      <c r="A283" s="3">
        <v>568</v>
      </c>
      <c r="B283" s="3" t="s">
        <v>960</v>
      </c>
      <c r="C283" s="3" t="s">
        <v>11</v>
      </c>
      <c r="D283" s="3" t="s">
        <v>1117</v>
      </c>
      <c r="E283" s="3" t="s">
        <v>1118</v>
      </c>
      <c r="F283" s="3" t="s">
        <v>1119</v>
      </c>
      <c r="G283" s="3" t="s">
        <v>1120</v>
      </c>
      <c r="H283" s="3">
        <v>2016</v>
      </c>
      <c r="I283" s="3" t="s">
        <v>1121</v>
      </c>
    </row>
    <row r="284" spans="1:9" x14ac:dyDescent="0.15">
      <c r="A284" s="3">
        <v>569</v>
      </c>
      <c r="B284" s="3" t="s">
        <v>960</v>
      </c>
      <c r="C284" s="3" t="s">
        <v>11</v>
      </c>
      <c r="D284" s="3" t="s">
        <v>1122</v>
      </c>
      <c r="E284" s="3" t="s">
        <v>1123</v>
      </c>
      <c r="F284" s="3" t="s">
        <v>1124</v>
      </c>
      <c r="G284" s="3" t="s">
        <v>1125</v>
      </c>
      <c r="H284" s="3">
        <v>2016</v>
      </c>
      <c r="I284" s="3" t="s">
        <v>1126</v>
      </c>
    </row>
    <row r="285" spans="1:9" x14ac:dyDescent="0.15">
      <c r="A285" s="3">
        <v>570</v>
      </c>
      <c r="B285" s="3" t="s">
        <v>960</v>
      </c>
      <c r="C285" s="3" t="s">
        <v>11</v>
      </c>
      <c r="D285" s="3" t="s">
        <v>1127</v>
      </c>
      <c r="E285" s="3" t="s">
        <v>1128</v>
      </c>
      <c r="F285" s="3" t="s">
        <v>288</v>
      </c>
      <c r="G285" s="3" t="s">
        <v>1129</v>
      </c>
      <c r="H285" s="3">
        <v>2016</v>
      </c>
      <c r="I285" s="3" t="s">
        <v>1130</v>
      </c>
    </row>
    <row r="286" spans="1:9" x14ac:dyDescent="0.15">
      <c r="A286" s="3">
        <v>571</v>
      </c>
      <c r="B286" s="3" t="s">
        <v>960</v>
      </c>
      <c r="C286" s="3" t="s">
        <v>11</v>
      </c>
      <c r="D286" s="3" t="s">
        <v>1131</v>
      </c>
      <c r="E286" s="3" t="s">
        <v>1132</v>
      </c>
      <c r="F286" s="3" t="s">
        <v>1133</v>
      </c>
      <c r="G286" s="3" t="s">
        <v>1134</v>
      </c>
      <c r="H286" s="3">
        <v>2016</v>
      </c>
    </row>
    <row r="287" spans="1:9" x14ac:dyDescent="0.15">
      <c r="A287" s="3">
        <v>573</v>
      </c>
      <c r="B287" s="3" t="s">
        <v>960</v>
      </c>
      <c r="C287" s="3" t="s">
        <v>11</v>
      </c>
      <c r="D287" s="3" t="s">
        <v>1135</v>
      </c>
      <c r="E287" s="3" t="s">
        <v>1136</v>
      </c>
      <c r="F287" s="3" t="s">
        <v>963</v>
      </c>
      <c r="G287" s="3" t="s">
        <v>1137</v>
      </c>
      <c r="H287" s="3">
        <v>2016</v>
      </c>
      <c r="I287" s="3" t="s">
        <v>1138</v>
      </c>
    </row>
    <row r="288" spans="1:9" x14ac:dyDescent="0.15">
      <c r="A288" s="3">
        <v>574</v>
      </c>
      <c r="B288" s="3" t="s">
        <v>960</v>
      </c>
      <c r="C288" s="3" t="s">
        <v>517</v>
      </c>
      <c r="D288" s="3" t="s">
        <v>1139</v>
      </c>
      <c r="E288" s="3" t="s">
        <v>1140</v>
      </c>
      <c r="F288" s="3" t="s">
        <v>1141</v>
      </c>
      <c r="G288" s="3" t="s">
        <v>1142</v>
      </c>
      <c r="H288" s="3">
        <v>2016</v>
      </c>
      <c r="I288" s="3" t="s">
        <v>1143</v>
      </c>
    </row>
    <row r="289" spans="1:9" x14ac:dyDescent="0.15">
      <c r="A289" s="3">
        <v>575</v>
      </c>
      <c r="B289" s="3" t="s">
        <v>960</v>
      </c>
      <c r="C289" s="3" t="s">
        <v>11</v>
      </c>
      <c r="D289" s="3" t="s">
        <v>356</v>
      </c>
      <c r="E289" s="3" t="s">
        <v>357</v>
      </c>
      <c r="F289" s="3" t="s">
        <v>358</v>
      </c>
      <c r="G289" s="3" t="s">
        <v>359</v>
      </c>
      <c r="H289" s="3">
        <v>2016</v>
      </c>
      <c r="I289" s="3" t="s">
        <v>360</v>
      </c>
    </row>
    <row r="290" spans="1:9" x14ac:dyDescent="0.15">
      <c r="A290" s="3">
        <v>576</v>
      </c>
      <c r="B290" s="3" t="s">
        <v>960</v>
      </c>
      <c r="C290" s="3" t="s">
        <v>11</v>
      </c>
      <c r="D290" s="3" t="s">
        <v>1144</v>
      </c>
      <c r="E290" s="3" t="s">
        <v>1145</v>
      </c>
      <c r="F290" s="3" t="s">
        <v>81</v>
      </c>
      <c r="G290" s="3" t="s">
        <v>1146</v>
      </c>
      <c r="H290" s="3">
        <v>2015</v>
      </c>
      <c r="I290" s="3" t="s">
        <v>1147</v>
      </c>
    </row>
    <row r="291" spans="1:9" x14ac:dyDescent="0.15">
      <c r="A291" s="3">
        <v>577</v>
      </c>
      <c r="B291" s="3" t="s">
        <v>960</v>
      </c>
      <c r="C291" s="3" t="s">
        <v>11</v>
      </c>
      <c r="D291" s="3" t="s">
        <v>1148</v>
      </c>
      <c r="E291" s="3" t="s">
        <v>1149</v>
      </c>
      <c r="F291" s="3" t="s">
        <v>81</v>
      </c>
      <c r="G291" s="3" t="s">
        <v>1150</v>
      </c>
      <c r="H291" s="3">
        <v>2015</v>
      </c>
      <c r="I291" s="3" t="s">
        <v>1151</v>
      </c>
    </row>
    <row r="292" spans="1:9" x14ac:dyDescent="0.15">
      <c r="A292" s="3">
        <v>579</v>
      </c>
      <c r="B292" s="3" t="s">
        <v>960</v>
      </c>
      <c r="C292" s="3" t="s">
        <v>11</v>
      </c>
      <c r="D292" s="3" t="s">
        <v>1152</v>
      </c>
      <c r="E292" s="3" t="s">
        <v>1153</v>
      </c>
      <c r="F292" s="3" t="s">
        <v>900</v>
      </c>
      <c r="G292" s="3" t="s">
        <v>1154</v>
      </c>
      <c r="H292" s="3">
        <v>2015</v>
      </c>
      <c r="I292" s="3" t="s">
        <v>1155</v>
      </c>
    </row>
    <row r="293" spans="1:9" x14ac:dyDescent="0.15">
      <c r="A293" s="3">
        <v>580</v>
      </c>
      <c r="B293" s="3" t="s">
        <v>960</v>
      </c>
      <c r="C293" s="3" t="s">
        <v>11</v>
      </c>
      <c r="D293" s="3" t="s">
        <v>1156</v>
      </c>
      <c r="E293" s="3" t="s">
        <v>1157</v>
      </c>
      <c r="F293" s="3" t="s">
        <v>1133</v>
      </c>
      <c r="G293" s="3" t="s">
        <v>1158</v>
      </c>
      <c r="H293" s="3">
        <v>2015</v>
      </c>
      <c r="I293" s="3" t="s">
        <v>1159</v>
      </c>
    </row>
    <row r="294" spans="1:9" x14ac:dyDescent="0.15">
      <c r="A294" s="3">
        <v>583</v>
      </c>
      <c r="B294" s="3" t="s">
        <v>960</v>
      </c>
      <c r="C294" s="3" t="s">
        <v>11</v>
      </c>
      <c r="D294" s="3" t="s">
        <v>1160</v>
      </c>
      <c r="E294" s="3" t="s">
        <v>1161</v>
      </c>
      <c r="F294" s="3" t="s">
        <v>900</v>
      </c>
      <c r="G294" s="3" t="s">
        <v>1162</v>
      </c>
      <c r="H294" s="3">
        <v>2015</v>
      </c>
      <c r="I294" s="3" t="s">
        <v>1163</v>
      </c>
    </row>
    <row r="295" spans="1:9" x14ac:dyDescent="0.15">
      <c r="A295" s="3">
        <v>584</v>
      </c>
      <c r="B295" s="3" t="s">
        <v>960</v>
      </c>
      <c r="C295" s="3" t="s">
        <v>11</v>
      </c>
      <c r="D295" s="3" t="s">
        <v>1164</v>
      </c>
      <c r="E295" s="3" t="s">
        <v>1165</v>
      </c>
      <c r="F295" s="3" t="s">
        <v>982</v>
      </c>
      <c r="G295" s="3" t="s">
        <v>1166</v>
      </c>
      <c r="H295" s="3">
        <v>2015</v>
      </c>
      <c r="I295" s="3" t="s">
        <v>1167</v>
      </c>
    </row>
    <row r="296" spans="1:9" x14ac:dyDescent="0.15">
      <c r="A296" s="3">
        <v>585</v>
      </c>
      <c r="B296" s="3" t="s">
        <v>960</v>
      </c>
      <c r="C296" s="3" t="s">
        <v>11</v>
      </c>
      <c r="D296" s="3" t="s">
        <v>397</v>
      </c>
      <c r="E296" s="3" t="s">
        <v>398</v>
      </c>
      <c r="F296" s="3" t="s">
        <v>399</v>
      </c>
      <c r="G296" s="3" t="s">
        <v>400</v>
      </c>
      <c r="H296" s="3">
        <v>2014</v>
      </c>
      <c r="I296" s="3" t="s">
        <v>401</v>
      </c>
    </row>
    <row r="297" spans="1:9" x14ac:dyDescent="0.15">
      <c r="A297" s="3">
        <v>586</v>
      </c>
      <c r="B297" s="3" t="s">
        <v>960</v>
      </c>
      <c r="C297" s="3" t="s">
        <v>11</v>
      </c>
      <c r="D297" s="3" t="s">
        <v>1168</v>
      </c>
      <c r="E297" s="3" t="s">
        <v>1169</v>
      </c>
      <c r="F297" s="3" t="s">
        <v>311</v>
      </c>
      <c r="G297" s="3" t="s">
        <v>1170</v>
      </c>
      <c r="H297" s="3">
        <v>2014</v>
      </c>
      <c r="I297" s="3" t="s">
        <v>1171</v>
      </c>
    </row>
    <row r="298" spans="1:9" x14ac:dyDescent="0.15">
      <c r="A298" s="3">
        <v>587</v>
      </c>
      <c r="B298" s="3" t="s">
        <v>960</v>
      </c>
      <c r="C298" s="3" t="s">
        <v>11</v>
      </c>
      <c r="D298" s="3" t="s">
        <v>945</v>
      </c>
      <c r="E298" s="3" t="s">
        <v>946</v>
      </c>
      <c r="F298" s="3" t="s">
        <v>947</v>
      </c>
      <c r="G298" s="3" t="s">
        <v>948</v>
      </c>
      <c r="H298" s="3">
        <v>2014</v>
      </c>
      <c r="I298" s="3" t="s">
        <v>949</v>
      </c>
    </row>
    <row r="299" spans="1:9" x14ac:dyDescent="0.15">
      <c r="A299" s="3">
        <v>588</v>
      </c>
      <c r="B299" s="3" t="s">
        <v>960</v>
      </c>
      <c r="C299" s="3" t="s">
        <v>11</v>
      </c>
      <c r="D299" s="3" t="s">
        <v>1172</v>
      </c>
      <c r="E299" s="3" t="s">
        <v>1173</v>
      </c>
      <c r="F299" s="3" t="s">
        <v>1174</v>
      </c>
      <c r="G299" s="3" t="s">
        <v>1175</v>
      </c>
      <c r="H299" s="3">
        <v>2014</v>
      </c>
      <c r="I299" s="3" t="s">
        <v>1176</v>
      </c>
    </row>
    <row r="300" spans="1:9" x14ac:dyDescent="0.15">
      <c r="A300" s="3">
        <v>589</v>
      </c>
      <c r="B300" s="3" t="s">
        <v>960</v>
      </c>
      <c r="C300" s="3" t="s">
        <v>11</v>
      </c>
      <c r="D300" s="3" t="s">
        <v>1177</v>
      </c>
      <c r="E300" s="3" t="s">
        <v>1178</v>
      </c>
      <c r="F300" s="3" t="s">
        <v>157</v>
      </c>
      <c r="G300" s="3" t="s">
        <v>1179</v>
      </c>
      <c r="H300" s="3">
        <v>2014</v>
      </c>
      <c r="I300" s="3" t="s">
        <v>1180</v>
      </c>
    </row>
    <row r="301" spans="1:9" x14ac:dyDescent="0.15">
      <c r="A301" s="3">
        <v>590</v>
      </c>
      <c r="B301" s="3" t="s">
        <v>960</v>
      </c>
      <c r="C301" s="3" t="s">
        <v>206</v>
      </c>
      <c r="D301" s="3" t="s">
        <v>1181</v>
      </c>
      <c r="E301" s="3" t="s">
        <v>1182</v>
      </c>
      <c r="F301" s="3" t="s">
        <v>1183</v>
      </c>
      <c r="G301" s="3" t="s">
        <v>1184</v>
      </c>
      <c r="H301" s="3">
        <v>2014</v>
      </c>
      <c r="I301" s="3" t="s">
        <v>1185</v>
      </c>
    </row>
    <row r="302" spans="1:9" x14ac:dyDescent="0.15">
      <c r="A302" s="3">
        <v>591</v>
      </c>
      <c r="B302" s="3" t="s">
        <v>960</v>
      </c>
      <c r="C302" s="3" t="s">
        <v>11</v>
      </c>
      <c r="D302" s="3" t="s">
        <v>1186</v>
      </c>
      <c r="E302" s="3" t="s">
        <v>1187</v>
      </c>
      <c r="F302" s="3" t="s">
        <v>1188</v>
      </c>
      <c r="G302" s="3" t="s">
        <v>1189</v>
      </c>
      <c r="H302" s="3">
        <v>2014</v>
      </c>
    </row>
    <row r="303" spans="1:9" x14ac:dyDescent="0.15">
      <c r="A303" s="3">
        <v>592</v>
      </c>
      <c r="B303" s="3" t="s">
        <v>960</v>
      </c>
      <c r="C303" s="3" t="s">
        <v>11</v>
      </c>
      <c r="D303" s="3" t="s">
        <v>1190</v>
      </c>
      <c r="E303" s="3" t="s">
        <v>1191</v>
      </c>
      <c r="F303" s="3" t="s">
        <v>358</v>
      </c>
      <c r="G303" s="3" t="s">
        <v>1192</v>
      </c>
      <c r="H303" s="3">
        <v>2014</v>
      </c>
      <c r="I303" s="3" t="s">
        <v>1193</v>
      </c>
    </row>
    <row r="304" spans="1:9" x14ac:dyDescent="0.15">
      <c r="A304" s="3">
        <v>593</v>
      </c>
      <c r="B304" s="3" t="s">
        <v>960</v>
      </c>
      <c r="C304" s="3" t="s">
        <v>11</v>
      </c>
      <c r="D304" s="3" t="s">
        <v>1194</v>
      </c>
      <c r="E304" s="3" t="s">
        <v>1195</v>
      </c>
      <c r="F304" s="3" t="s">
        <v>122</v>
      </c>
      <c r="G304" s="3" t="s">
        <v>1196</v>
      </c>
      <c r="H304" s="3">
        <v>2013</v>
      </c>
      <c r="I304" s="3" t="s">
        <v>1197</v>
      </c>
    </row>
    <row r="305" spans="1:9" x14ac:dyDescent="0.15">
      <c r="A305" s="3">
        <v>594</v>
      </c>
      <c r="B305" s="3" t="s">
        <v>960</v>
      </c>
      <c r="C305" s="3" t="s">
        <v>11</v>
      </c>
      <c r="D305" s="3" t="s">
        <v>1198</v>
      </c>
      <c r="E305" s="3" t="s">
        <v>1199</v>
      </c>
      <c r="F305" s="3" t="s">
        <v>1200</v>
      </c>
      <c r="G305" s="3" t="s">
        <v>1201</v>
      </c>
      <c r="H305" s="3">
        <v>2013</v>
      </c>
      <c r="I305" s="3" t="s">
        <v>1202</v>
      </c>
    </row>
    <row r="306" spans="1:9" x14ac:dyDescent="0.15">
      <c r="A306" s="3">
        <v>595</v>
      </c>
      <c r="B306" s="3" t="s">
        <v>960</v>
      </c>
      <c r="C306" s="3" t="s">
        <v>11</v>
      </c>
      <c r="D306" s="3" t="s">
        <v>1203</v>
      </c>
      <c r="E306" s="3" t="s">
        <v>1204</v>
      </c>
      <c r="F306" s="3" t="s">
        <v>316</v>
      </c>
      <c r="G306" s="3" t="s">
        <v>1205</v>
      </c>
      <c r="H306" s="3">
        <v>2013</v>
      </c>
      <c r="I306" s="3" t="s">
        <v>1206</v>
      </c>
    </row>
    <row r="307" spans="1:9" x14ac:dyDescent="0.15">
      <c r="A307" s="3">
        <v>596</v>
      </c>
      <c r="B307" s="3" t="s">
        <v>960</v>
      </c>
      <c r="C307" s="3" t="s">
        <v>206</v>
      </c>
      <c r="D307" s="3" t="s">
        <v>1207</v>
      </c>
      <c r="E307" s="3" t="s">
        <v>1208</v>
      </c>
      <c r="F307" s="3" t="s">
        <v>1209</v>
      </c>
      <c r="G307" s="3" t="s">
        <v>1210</v>
      </c>
      <c r="H307" s="3">
        <v>2013</v>
      </c>
      <c r="I307" s="3" t="s">
        <v>1211</v>
      </c>
    </row>
    <row r="308" spans="1:9" x14ac:dyDescent="0.15">
      <c r="A308" s="3">
        <v>597</v>
      </c>
      <c r="B308" s="3" t="s">
        <v>960</v>
      </c>
      <c r="C308" s="3" t="s">
        <v>11</v>
      </c>
      <c r="D308" s="3" t="s">
        <v>882</v>
      </c>
      <c r="E308" s="3" t="s">
        <v>883</v>
      </c>
      <c r="F308" s="3" t="s">
        <v>884</v>
      </c>
      <c r="G308" s="3" t="s">
        <v>885</v>
      </c>
      <c r="H308" s="3">
        <v>2012</v>
      </c>
      <c r="I308" s="3" t="s">
        <v>886</v>
      </c>
    </row>
    <row r="309" spans="1:9" x14ac:dyDescent="0.15">
      <c r="A309" s="3">
        <v>598</v>
      </c>
      <c r="B309" s="3" t="s">
        <v>960</v>
      </c>
      <c r="C309" s="3" t="s">
        <v>11</v>
      </c>
      <c r="D309" s="3" t="s">
        <v>1212</v>
      </c>
      <c r="E309" s="3" t="s">
        <v>1213</v>
      </c>
      <c r="F309" s="3" t="s">
        <v>1214</v>
      </c>
      <c r="G309" s="3" t="s">
        <v>1215</v>
      </c>
      <c r="H309" s="3">
        <v>2012</v>
      </c>
      <c r="I309" s="3" t="s">
        <v>1216</v>
      </c>
    </row>
    <row r="310" spans="1:9" x14ac:dyDescent="0.15">
      <c r="A310" s="3">
        <v>601</v>
      </c>
      <c r="B310" s="3" t="s">
        <v>960</v>
      </c>
      <c r="C310" s="3" t="s">
        <v>11</v>
      </c>
      <c r="D310" s="3" t="s">
        <v>1217</v>
      </c>
      <c r="E310" s="3" t="s">
        <v>1218</v>
      </c>
      <c r="F310" s="3" t="s">
        <v>399</v>
      </c>
      <c r="G310" s="3" t="s">
        <v>1219</v>
      </c>
      <c r="H310" s="3">
        <v>2011</v>
      </c>
      <c r="I310" s="3" t="s">
        <v>1220</v>
      </c>
    </row>
    <row r="311" spans="1:9" x14ac:dyDescent="0.15">
      <c r="A311" s="3">
        <v>602</v>
      </c>
      <c r="B311" s="3" t="s">
        <v>960</v>
      </c>
      <c r="C311" s="3" t="s">
        <v>11</v>
      </c>
      <c r="D311" s="3" t="s">
        <v>1221</v>
      </c>
      <c r="E311" s="3" t="s">
        <v>1222</v>
      </c>
      <c r="F311" s="3" t="s">
        <v>1223</v>
      </c>
      <c r="G311" s="3" t="s">
        <v>1224</v>
      </c>
      <c r="H311" s="3">
        <v>2011</v>
      </c>
      <c r="I311" s="3" t="s">
        <v>1225</v>
      </c>
    </row>
    <row r="312" spans="1:9" x14ac:dyDescent="0.15">
      <c r="A312" s="3">
        <v>603</v>
      </c>
      <c r="B312" s="3" t="s">
        <v>960</v>
      </c>
      <c r="C312" s="3" t="s">
        <v>517</v>
      </c>
      <c r="D312" s="3" t="s">
        <v>1226</v>
      </c>
      <c r="E312" s="3" t="s">
        <v>1227</v>
      </c>
      <c r="F312" s="3" t="s">
        <v>1228</v>
      </c>
      <c r="G312" s="3" t="s">
        <v>1229</v>
      </c>
      <c r="H312" s="3">
        <v>2011</v>
      </c>
    </row>
    <row r="313" spans="1:9" x14ac:dyDescent="0.15">
      <c r="A313" s="3">
        <v>604</v>
      </c>
      <c r="B313" s="3" t="s">
        <v>960</v>
      </c>
      <c r="C313" s="3" t="s">
        <v>11</v>
      </c>
      <c r="D313" s="3" t="s">
        <v>1230</v>
      </c>
      <c r="E313" s="3" t="s">
        <v>1231</v>
      </c>
      <c r="F313" s="3" t="s">
        <v>14</v>
      </c>
      <c r="G313" s="3" t="s">
        <v>1232</v>
      </c>
      <c r="H313" s="3">
        <v>2010</v>
      </c>
      <c r="I313" s="3" t="s">
        <v>1233</v>
      </c>
    </row>
    <row r="314" spans="1:9" x14ac:dyDescent="0.15">
      <c r="A314" s="3">
        <v>605</v>
      </c>
      <c r="B314" s="3" t="s">
        <v>960</v>
      </c>
      <c r="C314" s="3" t="s">
        <v>11</v>
      </c>
      <c r="D314" s="3" t="s">
        <v>1234</v>
      </c>
      <c r="E314" s="50" t="s">
        <v>1235</v>
      </c>
      <c r="F314" s="3" t="s">
        <v>39</v>
      </c>
      <c r="H314" s="3">
        <v>2010</v>
      </c>
      <c r="I314" s="3" t="s">
        <v>1236</v>
      </c>
    </row>
    <row r="315" spans="1:9" x14ac:dyDescent="0.15">
      <c r="A315" s="3">
        <v>606</v>
      </c>
      <c r="B315" s="3" t="s">
        <v>960</v>
      </c>
      <c r="C315" s="3" t="s">
        <v>11</v>
      </c>
      <c r="D315" s="3" t="s">
        <v>1237</v>
      </c>
      <c r="E315" s="3" t="s">
        <v>1238</v>
      </c>
      <c r="F315" s="3" t="s">
        <v>288</v>
      </c>
      <c r="G315" s="3" t="s">
        <v>1239</v>
      </c>
      <c r="H315" s="3">
        <v>2010</v>
      </c>
      <c r="I315" s="3" t="s">
        <v>1240</v>
      </c>
    </row>
    <row r="316" spans="1:9" x14ac:dyDescent="0.15">
      <c r="A316" s="3">
        <v>607</v>
      </c>
      <c r="B316" s="3" t="s">
        <v>960</v>
      </c>
      <c r="C316" s="3" t="s">
        <v>11</v>
      </c>
      <c r="D316" s="3" t="s">
        <v>1241</v>
      </c>
      <c r="E316" s="3" t="s">
        <v>1242</v>
      </c>
      <c r="F316" s="3" t="s">
        <v>94</v>
      </c>
      <c r="G316" s="3" t="s">
        <v>1243</v>
      </c>
      <c r="H316" s="3">
        <v>2009</v>
      </c>
      <c r="I316" s="3" t="s">
        <v>1244</v>
      </c>
    </row>
    <row r="317" spans="1:9" x14ac:dyDescent="0.15">
      <c r="A317" s="3">
        <v>608</v>
      </c>
      <c r="B317" s="3" t="s">
        <v>960</v>
      </c>
      <c r="C317" s="3" t="s">
        <v>11</v>
      </c>
      <c r="D317" s="3" t="s">
        <v>1245</v>
      </c>
      <c r="E317" s="3" t="s">
        <v>1246</v>
      </c>
      <c r="F317" s="3" t="s">
        <v>1247</v>
      </c>
      <c r="G317" s="3" t="s">
        <v>1248</v>
      </c>
      <c r="H317" s="3">
        <v>2009</v>
      </c>
      <c r="I317" s="3" t="s">
        <v>1249</v>
      </c>
    </row>
    <row r="318" spans="1:9" x14ac:dyDescent="0.15">
      <c r="A318" s="3">
        <v>609</v>
      </c>
      <c r="B318" s="3" t="s">
        <v>960</v>
      </c>
      <c r="C318" s="3" t="s">
        <v>11</v>
      </c>
      <c r="D318" s="3" t="s">
        <v>1250</v>
      </c>
      <c r="E318" s="3" t="s">
        <v>1251</v>
      </c>
      <c r="F318" s="3" t="s">
        <v>1174</v>
      </c>
      <c r="G318" s="3" t="s">
        <v>1252</v>
      </c>
      <c r="H318" s="3">
        <v>2009</v>
      </c>
      <c r="I318" s="3" t="s">
        <v>1253</v>
      </c>
    </row>
    <row r="319" spans="1:9" x14ac:dyDescent="0.15">
      <c r="A319" s="3">
        <v>610</v>
      </c>
      <c r="B319" s="3" t="s">
        <v>960</v>
      </c>
      <c r="C319" s="3" t="s">
        <v>11</v>
      </c>
      <c r="D319" s="3" t="s">
        <v>1254</v>
      </c>
      <c r="E319" s="3" t="s">
        <v>1255</v>
      </c>
      <c r="F319" s="3" t="s">
        <v>1256</v>
      </c>
      <c r="G319" s="3" t="s">
        <v>1257</v>
      </c>
      <c r="H319" s="3">
        <v>2008</v>
      </c>
      <c r="I319" s="3" t="s">
        <v>1258</v>
      </c>
    </row>
    <row r="320" spans="1:9" x14ac:dyDescent="0.15">
      <c r="A320" s="3">
        <v>612</v>
      </c>
      <c r="B320" s="3" t="s">
        <v>960</v>
      </c>
      <c r="C320" s="3" t="s">
        <v>11</v>
      </c>
      <c r="D320" s="3" t="s">
        <v>955</v>
      </c>
      <c r="E320" s="3" t="s">
        <v>956</v>
      </c>
      <c r="F320" s="3" t="s">
        <v>957</v>
      </c>
      <c r="G320" s="3" t="s">
        <v>958</v>
      </c>
      <c r="H320" s="3">
        <v>2007</v>
      </c>
      <c r="I320" s="3" t="s">
        <v>959</v>
      </c>
    </row>
    <row r="321" spans="1:9" x14ac:dyDescent="0.15">
      <c r="A321" s="3">
        <v>613</v>
      </c>
      <c r="B321" s="3" t="s">
        <v>960</v>
      </c>
      <c r="C321" s="3" t="s">
        <v>206</v>
      </c>
      <c r="D321" s="3" t="s">
        <v>1259</v>
      </c>
      <c r="E321" s="3" t="s">
        <v>1260</v>
      </c>
      <c r="F321" s="3" t="s">
        <v>1261</v>
      </c>
      <c r="G321" s="3" t="s">
        <v>1262</v>
      </c>
      <c r="H321" s="3">
        <v>2007</v>
      </c>
    </row>
    <row r="322" spans="1:9" x14ac:dyDescent="0.15">
      <c r="A322" s="3">
        <v>614</v>
      </c>
      <c r="B322" s="3" t="s">
        <v>960</v>
      </c>
      <c r="C322" s="3" t="s">
        <v>11</v>
      </c>
      <c r="D322" s="3" t="s">
        <v>891</v>
      </c>
      <c r="E322" s="3" t="s">
        <v>892</v>
      </c>
      <c r="F322" s="3" t="s">
        <v>496</v>
      </c>
      <c r="G322" s="3" t="s">
        <v>893</v>
      </c>
      <c r="H322" s="3">
        <v>2003</v>
      </c>
    </row>
    <row r="323" spans="1:9" x14ac:dyDescent="0.15">
      <c r="A323" s="3">
        <v>615</v>
      </c>
      <c r="B323" s="3" t="s">
        <v>960</v>
      </c>
      <c r="C323" s="3" t="s">
        <v>11</v>
      </c>
      <c r="D323" s="3" t="s">
        <v>894</v>
      </c>
      <c r="E323" s="3" t="s">
        <v>895</v>
      </c>
      <c r="F323" s="3" t="s">
        <v>496</v>
      </c>
      <c r="G323" s="3" t="s">
        <v>896</v>
      </c>
      <c r="H323" s="3">
        <v>2003</v>
      </c>
    </row>
    <row r="325" spans="1:9" x14ac:dyDescent="0.15">
      <c r="A325" s="3">
        <v>1</v>
      </c>
      <c r="B325" s="3" t="s">
        <v>1271</v>
      </c>
      <c r="C325" s="3" t="s">
        <v>11</v>
      </c>
      <c r="D325" s="3" t="s">
        <v>1272</v>
      </c>
      <c r="E325" s="3" t="s">
        <v>1273</v>
      </c>
      <c r="F325" s="3" t="s">
        <v>1274</v>
      </c>
      <c r="G325" s="3" t="s">
        <v>1275</v>
      </c>
      <c r="H325" s="3">
        <v>2009</v>
      </c>
      <c r="I325" s="3" t="s">
        <v>1276</v>
      </c>
    </row>
    <row r="326" spans="1:9" x14ac:dyDescent="0.15">
      <c r="A326" s="3">
        <v>2</v>
      </c>
      <c r="B326" s="3" t="s">
        <v>1271</v>
      </c>
      <c r="C326" s="3" t="s">
        <v>11</v>
      </c>
      <c r="D326" s="3" t="s">
        <v>1277</v>
      </c>
      <c r="E326" s="3" t="s">
        <v>1278</v>
      </c>
      <c r="F326" s="3" t="s">
        <v>1279</v>
      </c>
      <c r="G326" s="3" t="s">
        <v>1280</v>
      </c>
      <c r="H326" s="3">
        <v>2018</v>
      </c>
      <c r="I326" s="3" t="s">
        <v>1281</v>
      </c>
    </row>
    <row r="327" spans="1:9" x14ac:dyDescent="0.15">
      <c r="A327" s="3">
        <v>3</v>
      </c>
      <c r="B327" s="3" t="s">
        <v>1271</v>
      </c>
      <c r="C327" s="3" t="s">
        <v>11</v>
      </c>
      <c r="D327" s="3" t="s">
        <v>1282</v>
      </c>
      <c r="E327" s="3" t="s">
        <v>1283</v>
      </c>
      <c r="F327" s="3" t="s">
        <v>640</v>
      </c>
      <c r="G327" s="3" t="s">
        <v>1284</v>
      </c>
      <c r="H327" s="3">
        <v>2019</v>
      </c>
      <c r="I327" s="3" t="s">
        <v>1285</v>
      </c>
    </row>
    <row r="328" spans="1:9" x14ac:dyDescent="0.15">
      <c r="A328" s="3">
        <v>4</v>
      </c>
      <c r="B328" s="3" t="s">
        <v>1271</v>
      </c>
      <c r="C328" s="3" t="s">
        <v>11</v>
      </c>
      <c r="D328" s="3" t="s">
        <v>1203</v>
      </c>
      <c r="E328" s="3" t="s">
        <v>1204</v>
      </c>
      <c r="F328" s="3" t="s">
        <v>316</v>
      </c>
      <c r="G328" s="3" t="s">
        <v>1205</v>
      </c>
      <c r="H328" s="3">
        <v>2013</v>
      </c>
      <c r="I328" s="3" t="s">
        <v>1206</v>
      </c>
    </row>
    <row r="329" spans="1:9" x14ac:dyDescent="0.15">
      <c r="A329" s="3">
        <v>5</v>
      </c>
      <c r="B329" s="3" t="s">
        <v>1271</v>
      </c>
      <c r="C329" s="3" t="s">
        <v>11</v>
      </c>
      <c r="D329" s="3" t="s">
        <v>1286</v>
      </c>
      <c r="E329" s="3" t="s">
        <v>1287</v>
      </c>
      <c r="F329" s="3" t="s">
        <v>1288</v>
      </c>
      <c r="G329" s="3" t="s">
        <v>1289</v>
      </c>
      <c r="H329" s="3">
        <v>2012</v>
      </c>
      <c r="I329" s="3" t="s">
        <v>1290</v>
      </c>
    </row>
    <row r="330" spans="1:9" x14ac:dyDescent="0.15">
      <c r="A330" s="3">
        <v>6</v>
      </c>
      <c r="B330" s="3" t="s">
        <v>1271</v>
      </c>
      <c r="C330" s="3" t="s">
        <v>11</v>
      </c>
      <c r="D330" s="3" t="s">
        <v>1291</v>
      </c>
      <c r="E330" s="3" t="s">
        <v>1292</v>
      </c>
      <c r="F330" s="3" t="s">
        <v>147</v>
      </c>
      <c r="G330" s="3" t="s">
        <v>1293</v>
      </c>
      <c r="H330" s="3">
        <v>2012</v>
      </c>
      <c r="I330" s="3" t="s">
        <v>1294</v>
      </c>
    </row>
    <row r="331" spans="1:9" x14ac:dyDescent="0.15">
      <c r="A331" s="3">
        <v>7</v>
      </c>
      <c r="B331" s="3" t="s">
        <v>1271</v>
      </c>
      <c r="C331" s="3" t="s">
        <v>11</v>
      </c>
      <c r="D331" s="3" t="s">
        <v>1295</v>
      </c>
      <c r="E331" s="3" t="s">
        <v>1296</v>
      </c>
      <c r="F331" s="3" t="s">
        <v>429</v>
      </c>
      <c r="G331" s="3" t="s">
        <v>1297</v>
      </c>
      <c r="H331" s="3">
        <v>2018</v>
      </c>
      <c r="I331" s="3" t="s">
        <v>1298</v>
      </c>
    </row>
    <row r="332" spans="1:9" x14ac:dyDescent="0.15">
      <c r="A332" s="3">
        <v>8</v>
      </c>
      <c r="B332" s="3" t="s">
        <v>1271</v>
      </c>
      <c r="C332" s="3" t="s">
        <v>11</v>
      </c>
      <c r="D332" s="3" t="s">
        <v>1299</v>
      </c>
      <c r="E332" s="3" t="s">
        <v>1300</v>
      </c>
      <c r="F332" s="3" t="s">
        <v>429</v>
      </c>
      <c r="G332" s="3" t="s">
        <v>1301</v>
      </c>
      <c r="H332" s="3">
        <v>2011</v>
      </c>
      <c r="I332" s="3" t="s">
        <v>1302</v>
      </c>
    </row>
    <row r="333" spans="1:9" x14ac:dyDescent="0.15">
      <c r="A333" s="3">
        <v>9</v>
      </c>
      <c r="B333" s="3" t="s">
        <v>1271</v>
      </c>
      <c r="C333" s="3" t="s">
        <v>11</v>
      </c>
      <c r="D333" s="3" t="s">
        <v>1303</v>
      </c>
      <c r="E333" s="3" t="s">
        <v>1304</v>
      </c>
      <c r="F333" s="3" t="s">
        <v>429</v>
      </c>
      <c r="G333" s="3" t="s">
        <v>1305</v>
      </c>
      <c r="H333" s="3">
        <v>2010</v>
      </c>
      <c r="I333" s="3" t="s">
        <v>1306</v>
      </c>
    </row>
    <row r="334" spans="1:9" x14ac:dyDescent="0.15">
      <c r="A334" s="3">
        <v>10</v>
      </c>
      <c r="B334" s="3" t="s">
        <v>1271</v>
      </c>
      <c r="C334" s="3" t="s">
        <v>11</v>
      </c>
      <c r="D334" s="3" t="s">
        <v>1307</v>
      </c>
      <c r="E334" s="3" t="s">
        <v>1308</v>
      </c>
      <c r="F334" s="3" t="s">
        <v>1309</v>
      </c>
      <c r="G334" s="3" t="s">
        <v>1310</v>
      </c>
      <c r="H334" s="3">
        <v>2012</v>
      </c>
      <c r="I334" s="3" t="s">
        <v>1311</v>
      </c>
    </row>
    <row r="335" spans="1:9" x14ac:dyDescent="0.15">
      <c r="A335" s="3">
        <v>11</v>
      </c>
      <c r="B335" s="3" t="s">
        <v>1271</v>
      </c>
      <c r="C335" s="3" t="s">
        <v>11</v>
      </c>
      <c r="D335" s="3" t="s">
        <v>1312</v>
      </c>
      <c r="E335" s="3" t="s">
        <v>1313</v>
      </c>
      <c r="F335" s="3" t="s">
        <v>1309</v>
      </c>
      <c r="G335" s="3" t="s">
        <v>1314</v>
      </c>
      <c r="H335" s="3">
        <v>2011</v>
      </c>
      <c r="I335" s="3" t="s">
        <v>1315</v>
      </c>
    </row>
    <row r="336" spans="1:9" x14ac:dyDescent="0.15">
      <c r="A336" s="3">
        <v>12</v>
      </c>
      <c r="B336" s="3" t="s">
        <v>1271</v>
      </c>
      <c r="C336" s="3" t="s">
        <v>11</v>
      </c>
      <c r="D336" s="3" t="s">
        <v>1316</v>
      </c>
      <c r="E336" s="3" t="s">
        <v>1317</v>
      </c>
      <c r="F336" s="3" t="s">
        <v>1318</v>
      </c>
      <c r="G336" s="3" t="s">
        <v>1319</v>
      </c>
      <c r="H336" s="3">
        <v>2014</v>
      </c>
      <c r="I336" s="3" t="s">
        <v>1320</v>
      </c>
    </row>
    <row r="337" spans="1:9" x14ac:dyDescent="0.15">
      <c r="A337" s="3">
        <v>13</v>
      </c>
      <c r="B337" s="3" t="s">
        <v>1271</v>
      </c>
      <c r="C337" s="3" t="s">
        <v>11</v>
      </c>
      <c r="D337" s="3" t="s">
        <v>1321</v>
      </c>
      <c r="E337" s="3" t="s">
        <v>1322</v>
      </c>
      <c r="F337" s="3" t="s">
        <v>1323</v>
      </c>
      <c r="G337" s="3" t="s">
        <v>1324</v>
      </c>
      <c r="H337" s="3">
        <v>2018</v>
      </c>
      <c r="I337" s="3" t="s">
        <v>1325</v>
      </c>
    </row>
    <row r="338" spans="1:9" x14ac:dyDescent="0.15">
      <c r="A338" s="3">
        <v>14</v>
      </c>
      <c r="B338" s="3" t="s">
        <v>1271</v>
      </c>
      <c r="C338" s="3" t="s">
        <v>11</v>
      </c>
      <c r="D338" s="3" t="s">
        <v>1326</v>
      </c>
      <c r="E338" s="3" t="s">
        <v>1327</v>
      </c>
      <c r="F338" s="3" t="s">
        <v>137</v>
      </c>
      <c r="G338" s="3" t="s">
        <v>1328</v>
      </c>
      <c r="H338" s="3">
        <v>2013</v>
      </c>
      <c r="I338" s="3" t="s">
        <v>1329</v>
      </c>
    </row>
    <row r="339" spans="1:9" x14ac:dyDescent="0.15">
      <c r="A339" s="3">
        <v>15</v>
      </c>
      <c r="B339" s="3" t="s">
        <v>1271</v>
      </c>
      <c r="C339" s="3" t="s">
        <v>11</v>
      </c>
      <c r="D339" s="3" t="s">
        <v>1330</v>
      </c>
      <c r="E339" s="3" t="s">
        <v>1331</v>
      </c>
      <c r="F339" s="3" t="s">
        <v>137</v>
      </c>
      <c r="G339" s="3" t="s">
        <v>1332</v>
      </c>
      <c r="H339" s="3">
        <v>2011</v>
      </c>
      <c r="I339" s="3" t="s">
        <v>1333</v>
      </c>
    </row>
    <row r="340" spans="1:9" x14ac:dyDescent="0.15">
      <c r="A340" s="3">
        <v>16</v>
      </c>
      <c r="B340" s="3" t="s">
        <v>1271</v>
      </c>
      <c r="C340" s="3" t="s">
        <v>11</v>
      </c>
      <c r="D340" s="3" t="s">
        <v>1334</v>
      </c>
      <c r="E340" s="3" t="s">
        <v>1335</v>
      </c>
      <c r="F340" s="3" t="s">
        <v>1336</v>
      </c>
      <c r="G340" s="3" t="s">
        <v>1337</v>
      </c>
      <c r="H340" s="3">
        <v>2017</v>
      </c>
      <c r="I340" s="3" t="s">
        <v>1338</v>
      </c>
    </row>
    <row r="341" spans="1:9" x14ac:dyDescent="0.15">
      <c r="A341" s="3">
        <v>17</v>
      </c>
      <c r="B341" s="3" t="s">
        <v>1271</v>
      </c>
      <c r="C341" s="3" t="s">
        <v>11</v>
      </c>
      <c r="D341" s="3" t="s">
        <v>1339</v>
      </c>
      <c r="E341" s="3" t="s">
        <v>1340</v>
      </c>
      <c r="F341" s="3" t="s">
        <v>1341</v>
      </c>
      <c r="G341" s="3" t="s">
        <v>1342</v>
      </c>
      <c r="H341" s="3">
        <v>2014</v>
      </c>
      <c r="I341" s="3" t="s">
        <v>1343</v>
      </c>
    </row>
    <row r="342" spans="1:9" x14ac:dyDescent="0.15">
      <c r="A342" s="3">
        <v>18</v>
      </c>
      <c r="B342" s="3" t="s">
        <v>1271</v>
      </c>
      <c r="C342" s="3" t="s">
        <v>11</v>
      </c>
      <c r="D342" s="3" t="s">
        <v>1344</v>
      </c>
      <c r="E342" s="3" t="s">
        <v>1345</v>
      </c>
      <c r="F342" s="3" t="s">
        <v>1346</v>
      </c>
      <c r="G342" s="3" t="s">
        <v>1347</v>
      </c>
      <c r="H342" s="3">
        <v>2008</v>
      </c>
      <c r="I342" s="3" t="s">
        <v>1348</v>
      </c>
    </row>
    <row r="343" spans="1:9" x14ac:dyDescent="0.15">
      <c r="A343" s="3">
        <v>19</v>
      </c>
      <c r="B343" s="3" t="s">
        <v>1271</v>
      </c>
      <c r="C343" s="3" t="s">
        <v>11</v>
      </c>
      <c r="D343" s="3" t="s">
        <v>1349</v>
      </c>
      <c r="E343" s="3" t="s">
        <v>1350</v>
      </c>
      <c r="F343" s="3" t="s">
        <v>1346</v>
      </c>
      <c r="G343" s="3" t="s">
        <v>1351</v>
      </c>
      <c r="H343" s="3">
        <v>1999</v>
      </c>
      <c r="I343" s="3" t="s">
        <v>1352</v>
      </c>
    </row>
    <row r="344" spans="1:9" x14ac:dyDescent="0.15">
      <c r="A344" s="3">
        <v>20</v>
      </c>
      <c r="B344" s="3" t="s">
        <v>1271</v>
      </c>
      <c r="C344" s="3" t="s">
        <v>11</v>
      </c>
      <c r="D344" s="3" t="s">
        <v>1353</v>
      </c>
      <c r="E344" s="3" t="s">
        <v>1354</v>
      </c>
      <c r="F344" s="3" t="s">
        <v>1041</v>
      </c>
      <c r="G344" s="3" t="s">
        <v>1355</v>
      </c>
      <c r="H344" s="3">
        <v>2013</v>
      </c>
      <c r="I344" s="3" t="s">
        <v>1356</v>
      </c>
    </row>
    <row r="345" spans="1:9" x14ac:dyDescent="0.15">
      <c r="A345" s="3">
        <v>21</v>
      </c>
      <c r="B345" s="3" t="s">
        <v>1271</v>
      </c>
      <c r="C345" s="3" t="s">
        <v>11</v>
      </c>
      <c r="D345" s="3" t="s">
        <v>1357</v>
      </c>
      <c r="E345" s="3" t="s">
        <v>1358</v>
      </c>
      <c r="F345" s="3" t="s">
        <v>1041</v>
      </c>
      <c r="G345" s="3" t="s">
        <v>1359</v>
      </c>
      <c r="H345" s="3">
        <v>2010</v>
      </c>
      <c r="I345" s="3" t="s">
        <v>1360</v>
      </c>
    </row>
    <row r="346" spans="1:9" x14ac:dyDescent="0.15">
      <c r="A346" s="3">
        <v>22</v>
      </c>
      <c r="B346" s="3" t="s">
        <v>1271</v>
      </c>
      <c r="C346" s="3" t="s">
        <v>11</v>
      </c>
      <c r="D346" s="3" t="s">
        <v>1361</v>
      </c>
      <c r="E346" s="3" t="s">
        <v>1362</v>
      </c>
      <c r="F346" s="3" t="s">
        <v>1363</v>
      </c>
      <c r="G346" s="3" t="s">
        <v>1364</v>
      </c>
      <c r="H346" s="3">
        <v>2018</v>
      </c>
      <c r="I346" s="3" t="s">
        <v>1365</v>
      </c>
    </row>
    <row r="347" spans="1:9" x14ac:dyDescent="0.15">
      <c r="A347" s="3">
        <v>23</v>
      </c>
      <c r="B347" s="3" t="s">
        <v>1271</v>
      </c>
      <c r="C347" s="3" t="s">
        <v>11</v>
      </c>
      <c r="D347" s="3" t="s">
        <v>1366</v>
      </c>
      <c r="E347" s="3" t="s">
        <v>1367</v>
      </c>
      <c r="F347" s="3" t="s">
        <v>496</v>
      </c>
      <c r="G347" s="3" t="s">
        <v>1368</v>
      </c>
      <c r="H347" s="3">
        <v>2011</v>
      </c>
      <c r="I347" s="3" t="s">
        <v>1369</v>
      </c>
    </row>
    <row r="348" spans="1:9" x14ac:dyDescent="0.15">
      <c r="A348" s="3">
        <v>24</v>
      </c>
      <c r="B348" s="3" t="s">
        <v>1271</v>
      </c>
      <c r="C348" s="3" t="s">
        <v>11</v>
      </c>
      <c r="D348" s="3" t="s">
        <v>535</v>
      </c>
      <c r="E348" s="3" t="s">
        <v>536</v>
      </c>
      <c r="F348" s="3" t="s">
        <v>496</v>
      </c>
      <c r="G348" s="3" t="s">
        <v>537</v>
      </c>
      <c r="H348" s="3">
        <v>2010</v>
      </c>
      <c r="I348" s="3" t="s">
        <v>538</v>
      </c>
    </row>
    <row r="349" spans="1:9" x14ac:dyDescent="0.15">
      <c r="A349" s="3">
        <v>25</v>
      </c>
      <c r="B349" s="3" t="s">
        <v>1271</v>
      </c>
      <c r="C349" s="3" t="s">
        <v>11</v>
      </c>
      <c r="D349" s="3" t="s">
        <v>891</v>
      </c>
      <c r="E349" s="3" t="s">
        <v>892</v>
      </c>
      <c r="F349" s="3" t="s">
        <v>496</v>
      </c>
      <c r="G349" s="3" t="s">
        <v>893</v>
      </c>
      <c r="H349" s="3">
        <v>2003</v>
      </c>
    </row>
    <row r="350" spans="1:9" x14ac:dyDescent="0.15">
      <c r="A350" s="3">
        <v>26</v>
      </c>
      <c r="B350" s="3" t="s">
        <v>1271</v>
      </c>
      <c r="C350" s="3" t="s">
        <v>11</v>
      </c>
      <c r="D350" s="3" t="s">
        <v>1370</v>
      </c>
      <c r="E350" s="3" t="s">
        <v>1371</v>
      </c>
      <c r="F350" s="3" t="s">
        <v>1372</v>
      </c>
      <c r="G350" s="3" t="s">
        <v>1373</v>
      </c>
      <c r="H350" s="3">
        <v>2012</v>
      </c>
      <c r="I350" s="3" t="s">
        <v>1374</v>
      </c>
    </row>
    <row r="351" spans="1:9" x14ac:dyDescent="0.15">
      <c r="A351" s="3">
        <v>27</v>
      </c>
      <c r="B351" s="3" t="s">
        <v>1271</v>
      </c>
      <c r="C351" s="3" t="s">
        <v>11</v>
      </c>
      <c r="D351" s="3" t="s">
        <v>1375</v>
      </c>
      <c r="E351" s="3" t="s">
        <v>1376</v>
      </c>
      <c r="F351" s="3" t="s">
        <v>127</v>
      </c>
      <c r="G351" s="3" t="s">
        <v>1377</v>
      </c>
      <c r="H351" s="3">
        <v>2016</v>
      </c>
      <c r="I351" s="3" t="s">
        <v>1378</v>
      </c>
    </row>
    <row r="352" spans="1:9" x14ac:dyDescent="0.15">
      <c r="A352" s="3">
        <v>28</v>
      </c>
      <c r="B352" s="3" t="s">
        <v>1271</v>
      </c>
      <c r="C352" s="3" t="s">
        <v>11</v>
      </c>
      <c r="D352" s="3" t="s">
        <v>419</v>
      </c>
      <c r="E352" s="3" t="s">
        <v>420</v>
      </c>
      <c r="F352" s="3" t="s">
        <v>127</v>
      </c>
      <c r="G352" s="3" t="s">
        <v>421</v>
      </c>
      <c r="H352" s="3">
        <v>2014</v>
      </c>
      <c r="I352" s="3" t="s">
        <v>422</v>
      </c>
    </row>
    <row r="353" spans="1:9" x14ac:dyDescent="0.15">
      <c r="A353" s="3">
        <v>29</v>
      </c>
      <c r="B353" s="3" t="s">
        <v>1271</v>
      </c>
      <c r="C353" s="3" t="s">
        <v>11</v>
      </c>
      <c r="D353" s="3" t="s">
        <v>436</v>
      </c>
      <c r="E353" s="3" t="s">
        <v>437</v>
      </c>
      <c r="F353" s="3" t="s">
        <v>127</v>
      </c>
      <c r="G353" s="3" t="s">
        <v>438</v>
      </c>
      <c r="H353" s="3">
        <v>2013</v>
      </c>
      <c r="I353" s="3" t="s">
        <v>439</v>
      </c>
    </row>
    <row r="354" spans="1:9" x14ac:dyDescent="0.15">
      <c r="A354" s="3">
        <v>30</v>
      </c>
      <c r="B354" s="3" t="s">
        <v>1271</v>
      </c>
      <c r="C354" s="3" t="s">
        <v>11</v>
      </c>
      <c r="D354" s="3" t="s">
        <v>1379</v>
      </c>
      <c r="E354" s="3" t="s">
        <v>1380</v>
      </c>
      <c r="F354" s="3" t="s">
        <v>127</v>
      </c>
      <c r="G354" s="3" t="s">
        <v>1381</v>
      </c>
      <c r="H354" s="3">
        <v>2012</v>
      </c>
      <c r="I354" s="3" t="s">
        <v>1382</v>
      </c>
    </row>
    <row r="355" spans="1:9" x14ac:dyDescent="0.15">
      <c r="A355" s="3">
        <v>31</v>
      </c>
      <c r="B355" s="3" t="s">
        <v>1271</v>
      </c>
      <c r="C355" s="3" t="s">
        <v>11</v>
      </c>
      <c r="D355" s="3" t="s">
        <v>1383</v>
      </c>
      <c r="E355" s="3" t="s">
        <v>1384</v>
      </c>
      <c r="F355" s="3" t="s">
        <v>810</v>
      </c>
      <c r="G355" s="3" t="s">
        <v>1385</v>
      </c>
      <c r="H355" s="3">
        <v>2017</v>
      </c>
      <c r="I355" s="3" t="s">
        <v>1386</v>
      </c>
    </row>
    <row r="356" spans="1:9" x14ac:dyDescent="0.15">
      <c r="A356" s="3">
        <v>32</v>
      </c>
      <c r="B356" s="3" t="s">
        <v>1271</v>
      </c>
      <c r="C356" s="3" t="s">
        <v>11</v>
      </c>
      <c r="D356" s="3" t="s">
        <v>1387</v>
      </c>
      <c r="E356" s="3" t="s">
        <v>1388</v>
      </c>
      <c r="F356" s="3" t="s">
        <v>810</v>
      </c>
      <c r="G356" s="3" t="s">
        <v>1389</v>
      </c>
      <c r="H356" s="3">
        <v>2015</v>
      </c>
      <c r="I356" s="3" t="s">
        <v>1390</v>
      </c>
    </row>
    <row r="357" spans="1:9" x14ac:dyDescent="0.15">
      <c r="A357" s="3">
        <v>33</v>
      </c>
      <c r="B357" s="3" t="s">
        <v>1271</v>
      </c>
      <c r="C357" s="3" t="s">
        <v>11</v>
      </c>
      <c r="D357" s="3" t="s">
        <v>1391</v>
      </c>
      <c r="E357" s="3" t="s">
        <v>1392</v>
      </c>
      <c r="F357" s="3" t="s">
        <v>1076</v>
      </c>
      <c r="G357" s="3" t="s">
        <v>1393</v>
      </c>
      <c r="H357" s="3">
        <v>2015</v>
      </c>
      <c r="I357" s="3" t="s">
        <v>1394</v>
      </c>
    </row>
    <row r="358" spans="1:9" x14ac:dyDescent="0.15">
      <c r="A358" s="3">
        <v>34</v>
      </c>
      <c r="B358" s="3" t="s">
        <v>1271</v>
      </c>
      <c r="C358" s="3" t="s">
        <v>11</v>
      </c>
      <c r="D358" s="3" t="s">
        <v>1395</v>
      </c>
      <c r="E358" s="3" t="s">
        <v>1396</v>
      </c>
      <c r="F358" s="3" t="s">
        <v>283</v>
      </c>
      <c r="G358" s="3" t="s">
        <v>1397</v>
      </c>
      <c r="H358" s="3">
        <v>2015</v>
      </c>
      <c r="I358" s="3" t="s">
        <v>1398</v>
      </c>
    </row>
    <row r="359" spans="1:9" x14ac:dyDescent="0.15">
      <c r="A359" s="3">
        <v>35</v>
      </c>
      <c r="B359" s="3" t="s">
        <v>1271</v>
      </c>
      <c r="C359" s="3" t="s">
        <v>11</v>
      </c>
      <c r="D359" s="3" t="s">
        <v>1399</v>
      </c>
      <c r="E359" s="3" t="s">
        <v>1400</v>
      </c>
      <c r="F359" s="3" t="s">
        <v>1085</v>
      </c>
      <c r="G359" s="3" t="s">
        <v>1401</v>
      </c>
      <c r="H359" s="3">
        <v>2019</v>
      </c>
      <c r="I359" s="3" t="s">
        <v>1402</v>
      </c>
    </row>
    <row r="360" spans="1:9" x14ac:dyDescent="0.15">
      <c r="A360" s="3">
        <v>36</v>
      </c>
      <c r="B360" s="3" t="s">
        <v>1271</v>
      </c>
      <c r="C360" s="3" t="s">
        <v>11</v>
      </c>
      <c r="D360" s="3" t="s">
        <v>1403</v>
      </c>
      <c r="E360" s="3" t="s">
        <v>1404</v>
      </c>
      <c r="F360" s="3" t="s">
        <v>358</v>
      </c>
      <c r="G360" s="3" t="s">
        <v>1405</v>
      </c>
      <c r="H360" s="3">
        <v>2016</v>
      </c>
      <c r="I360" s="3" t="s">
        <v>1406</v>
      </c>
    </row>
    <row r="361" spans="1:9" x14ac:dyDescent="0.15">
      <c r="A361" s="3">
        <v>37</v>
      </c>
      <c r="B361" s="3" t="s">
        <v>1271</v>
      </c>
      <c r="C361" s="3" t="s">
        <v>11</v>
      </c>
      <c r="D361" s="3" t="s">
        <v>1407</v>
      </c>
      <c r="E361" s="3" t="s">
        <v>1408</v>
      </c>
      <c r="F361" s="3" t="s">
        <v>358</v>
      </c>
      <c r="G361" s="3" t="s">
        <v>1409</v>
      </c>
      <c r="H361" s="3">
        <v>2015</v>
      </c>
      <c r="I361" s="3" t="s">
        <v>1410</v>
      </c>
    </row>
    <row r="362" spans="1:9" x14ac:dyDescent="0.15">
      <c r="A362" s="3">
        <v>38</v>
      </c>
      <c r="B362" s="3" t="s">
        <v>1271</v>
      </c>
      <c r="C362" s="3" t="s">
        <v>11</v>
      </c>
      <c r="D362" s="3" t="s">
        <v>1411</v>
      </c>
      <c r="E362" s="51" t="s">
        <v>1412</v>
      </c>
      <c r="F362" s="3" t="s">
        <v>233</v>
      </c>
      <c r="G362" s="3" t="s">
        <v>1413</v>
      </c>
      <c r="H362" s="3">
        <v>2019</v>
      </c>
      <c r="I362" s="3" t="s">
        <v>1414</v>
      </c>
    </row>
    <row r="363" spans="1:9" x14ac:dyDescent="0.15">
      <c r="A363" s="3">
        <v>39</v>
      </c>
      <c r="B363" s="3" t="s">
        <v>1271</v>
      </c>
      <c r="C363" s="3" t="s">
        <v>11</v>
      </c>
      <c r="D363" s="3" t="s">
        <v>1415</v>
      </c>
      <c r="E363" s="3" t="s">
        <v>1416</v>
      </c>
      <c r="F363" s="3" t="s">
        <v>233</v>
      </c>
      <c r="G363" s="3" t="s">
        <v>1417</v>
      </c>
      <c r="H363" s="3">
        <v>2012</v>
      </c>
      <c r="I363" s="3" t="s">
        <v>1418</v>
      </c>
    </row>
    <row r="364" spans="1:9" x14ac:dyDescent="0.15">
      <c r="A364" s="3">
        <v>40</v>
      </c>
      <c r="B364" s="3" t="s">
        <v>1271</v>
      </c>
      <c r="C364" s="3" t="s">
        <v>11</v>
      </c>
      <c r="D364" s="3" t="s">
        <v>1419</v>
      </c>
      <c r="E364" s="3" t="s">
        <v>1420</v>
      </c>
      <c r="F364" s="3" t="s">
        <v>487</v>
      </c>
      <c r="G364" s="3" t="s">
        <v>1421</v>
      </c>
      <c r="H364" s="3">
        <v>2019</v>
      </c>
      <c r="I364" s="3" t="s">
        <v>1422</v>
      </c>
    </row>
    <row r="365" spans="1:9" x14ac:dyDescent="0.15">
      <c r="A365" s="3">
        <v>41</v>
      </c>
      <c r="B365" s="3" t="s">
        <v>1271</v>
      </c>
      <c r="C365" s="3" t="s">
        <v>11</v>
      </c>
      <c r="D365" s="3" t="s">
        <v>1423</v>
      </c>
      <c r="E365" s="3" t="s">
        <v>1424</v>
      </c>
      <c r="F365" s="3" t="s">
        <v>487</v>
      </c>
      <c r="G365" s="3" t="s">
        <v>1425</v>
      </c>
      <c r="H365" s="3">
        <v>2017</v>
      </c>
      <c r="I365" s="3" t="s">
        <v>1426</v>
      </c>
    </row>
    <row r="366" spans="1:9" x14ac:dyDescent="0.15">
      <c r="A366" s="3">
        <v>42</v>
      </c>
      <c r="B366" s="3" t="s">
        <v>1271</v>
      </c>
      <c r="C366" s="3" t="s">
        <v>11</v>
      </c>
      <c r="D366" s="3" t="s">
        <v>1427</v>
      </c>
      <c r="E366" s="3" t="s">
        <v>1428</v>
      </c>
      <c r="F366" s="3" t="s">
        <v>81</v>
      </c>
      <c r="G366" s="3" t="s">
        <v>1429</v>
      </c>
      <c r="H366" s="3">
        <v>2019</v>
      </c>
      <c r="I366" s="3" t="s">
        <v>1430</v>
      </c>
    </row>
    <row r="367" spans="1:9" x14ac:dyDescent="0.15">
      <c r="A367" s="3">
        <v>43</v>
      </c>
      <c r="B367" s="3" t="s">
        <v>1271</v>
      </c>
      <c r="C367" s="3" t="s">
        <v>11</v>
      </c>
      <c r="D367" s="3" t="s">
        <v>79</v>
      </c>
      <c r="E367" s="3" t="s">
        <v>80</v>
      </c>
      <c r="F367" s="3" t="s">
        <v>81</v>
      </c>
      <c r="G367" s="3" t="s">
        <v>82</v>
      </c>
      <c r="H367" s="3">
        <v>2019</v>
      </c>
      <c r="I367" s="3" t="s">
        <v>83</v>
      </c>
    </row>
    <row r="368" spans="1:9" x14ac:dyDescent="0.15">
      <c r="A368" s="3">
        <v>44</v>
      </c>
      <c r="B368" s="3" t="s">
        <v>1271</v>
      </c>
      <c r="C368" s="3" t="s">
        <v>11</v>
      </c>
      <c r="D368" s="3" t="s">
        <v>1431</v>
      </c>
      <c r="E368" s="3" t="s">
        <v>1432</v>
      </c>
      <c r="F368" s="3" t="s">
        <v>1433</v>
      </c>
      <c r="G368" s="3" t="s">
        <v>1434</v>
      </c>
      <c r="H368" s="3">
        <v>2017</v>
      </c>
      <c r="I368" s="3" t="s">
        <v>1435</v>
      </c>
    </row>
    <row r="369" spans="1:9" x14ac:dyDescent="0.15">
      <c r="A369" s="3">
        <v>45</v>
      </c>
      <c r="B369" s="3" t="s">
        <v>1271</v>
      </c>
      <c r="C369" s="3" t="s">
        <v>11</v>
      </c>
      <c r="D369" s="3" t="s">
        <v>1436</v>
      </c>
      <c r="E369" s="3" t="s">
        <v>1437</v>
      </c>
      <c r="F369" s="3" t="s">
        <v>1438</v>
      </c>
      <c r="G369" s="3" t="s">
        <v>1439</v>
      </c>
      <c r="H369" s="3">
        <v>2016</v>
      </c>
      <c r="I369" s="3" t="s">
        <v>1440</v>
      </c>
    </row>
    <row r="370" spans="1:9" x14ac:dyDescent="0.15">
      <c r="A370" s="3">
        <v>46</v>
      </c>
      <c r="B370" s="3" t="s">
        <v>1271</v>
      </c>
      <c r="C370" s="3" t="s">
        <v>11</v>
      </c>
      <c r="D370" s="3" t="s">
        <v>1441</v>
      </c>
      <c r="E370" s="3" t="s">
        <v>1442</v>
      </c>
      <c r="F370" s="3" t="s">
        <v>404</v>
      </c>
      <c r="G370" s="3" t="s">
        <v>1443</v>
      </c>
      <c r="H370" s="3">
        <v>2019</v>
      </c>
      <c r="I370" s="3" t="s">
        <v>1444</v>
      </c>
    </row>
    <row r="371" spans="1:9" x14ac:dyDescent="0.15">
      <c r="A371" s="3">
        <v>47</v>
      </c>
      <c r="B371" s="3" t="s">
        <v>1271</v>
      </c>
      <c r="C371" s="3" t="s">
        <v>11</v>
      </c>
      <c r="D371" s="3" t="s">
        <v>1445</v>
      </c>
      <c r="E371" s="3" t="s">
        <v>1446</v>
      </c>
      <c r="F371" s="3" t="s">
        <v>404</v>
      </c>
      <c r="G371" s="3" t="s">
        <v>1447</v>
      </c>
      <c r="H371" s="3">
        <v>2019</v>
      </c>
      <c r="I371" s="3" t="s">
        <v>1448</v>
      </c>
    </row>
    <row r="372" spans="1:9" x14ac:dyDescent="0.15">
      <c r="A372" s="3">
        <v>48</v>
      </c>
      <c r="B372" s="3" t="s">
        <v>1271</v>
      </c>
      <c r="C372" s="3" t="s">
        <v>11</v>
      </c>
      <c r="D372" s="3" t="s">
        <v>1449</v>
      </c>
      <c r="E372" s="3" t="s">
        <v>1450</v>
      </c>
      <c r="F372" s="3" t="s">
        <v>952</v>
      </c>
      <c r="G372" s="3" t="s">
        <v>1451</v>
      </c>
      <c r="H372" s="3">
        <v>2013</v>
      </c>
      <c r="I372" s="3" t="s">
        <v>1452</v>
      </c>
    </row>
    <row r="373" spans="1:9" x14ac:dyDescent="0.15">
      <c r="A373" s="3">
        <v>49</v>
      </c>
      <c r="B373" s="3" t="s">
        <v>1271</v>
      </c>
      <c r="C373" s="3" t="s">
        <v>11</v>
      </c>
      <c r="D373" s="3" t="s">
        <v>1453</v>
      </c>
      <c r="E373" s="3" t="s">
        <v>1454</v>
      </c>
      <c r="F373" s="3" t="s">
        <v>59</v>
      </c>
      <c r="G373" s="3" t="s">
        <v>1455</v>
      </c>
      <c r="H373" s="3">
        <v>2017</v>
      </c>
      <c r="I373" s="3" t="s">
        <v>1456</v>
      </c>
    </row>
    <row r="374" spans="1:9" x14ac:dyDescent="0.15">
      <c r="A374" s="3">
        <v>50</v>
      </c>
      <c r="B374" s="3" t="s">
        <v>1271</v>
      </c>
      <c r="C374" s="3" t="s">
        <v>11</v>
      </c>
      <c r="D374" s="3" t="s">
        <v>1457</v>
      </c>
      <c r="E374" s="3" t="s">
        <v>1458</v>
      </c>
      <c r="F374" s="3" t="s">
        <v>1459</v>
      </c>
      <c r="G374" s="3" t="s">
        <v>1460</v>
      </c>
      <c r="H374" s="3">
        <v>2019</v>
      </c>
      <c r="I374" s="3" t="s">
        <v>1461</v>
      </c>
    </row>
    <row r="375" spans="1:9" x14ac:dyDescent="0.15">
      <c r="A375" s="3">
        <v>51</v>
      </c>
      <c r="B375" s="3" t="s">
        <v>1271</v>
      </c>
      <c r="C375" s="3" t="s">
        <v>11</v>
      </c>
      <c r="D375" s="3" t="s">
        <v>92</v>
      </c>
      <c r="E375" s="3" t="s">
        <v>93</v>
      </c>
      <c r="F375" s="3" t="s">
        <v>94</v>
      </c>
      <c r="G375" s="3" t="s">
        <v>95</v>
      </c>
      <c r="H375" s="3">
        <v>2019</v>
      </c>
      <c r="I375" s="3" t="s">
        <v>96</v>
      </c>
    </row>
    <row r="376" spans="1:9" x14ac:dyDescent="0.15">
      <c r="A376" s="3">
        <v>52</v>
      </c>
      <c r="B376" s="3" t="s">
        <v>1271</v>
      </c>
      <c r="C376" s="3" t="s">
        <v>11</v>
      </c>
      <c r="D376" s="3" t="s">
        <v>1462</v>
      </c>
      <c r="E376" s="3" t="s">
        <v>1463</v>
      </c>
      <c r="F376" s="3" t="s">
        <v>1464</v>
      </c>
      <c r="G376" s="3" t="s">
        <v>1465</v>
      </c>
      <c r="H376" s="3">
        <v>2019</v>
      </c>
      <c r="I376" s="3" t="s">
        <v>1466</v>
      </c>
    </row>
    <row r="377" spans="1:9" x14ac:dyDescent="0.15">
      <c r="A377" s="3">
        <v>53</v>
      </c>
      <c r="B377" s="3" t="s">
        <v>1271</v>
      </c>
      <c r="C377" s="3" t="s">
        <v>11</v>
      </c>
      <c r="D377" s="3" t="s">
        <v>291</v>
      </c>
      <c r="E377" s="3" t="s">
        <v>292</v>
      </c>
      <c r="F377" s="3" t="s">
        <v>293</v>
      </c>
      <c r="G377" s="3" t="s">
        <v>294</v>
      </c>
      <c r="H377" s="3">
        <v>2017</v>
      </c>
    </row>
    <row r="378" spans="1:9" x14ac:dyDescent="0.15">
      <c r="A378" s="3">
        <v>54</v>
      </c>
      <c r="B378" s="3" t="s">
        <v>1271</v>
      </c>
      <c r="C378" s="3" t="s">
        <v>11</v>
      </c>
      <c r="D378" s="3" t="s">
        <v>1467</v>
      </c>
      <c r="E378" s="3" t="s">
        <v>1468</v>
      </c>
      <c r="F378" s="3" t="s">
        <v>1469</v>
      </c>
      <c r="G378" s="3" t="s">
        <v>1470</v>
      </c>
      <c r="H378" s="3">
        <v>2018</v>
      </c>
      <c r="I378" s="3" t="s">
        <v>1471</v>
      </c>
    </row>
    <row r="379" spans="1:9" x14ac:dyDescent="0.15">
      <c r="A379" s="3">
        <v>55</v>
      </c>
      <c r="B379" s="3" t="s">
        <v>1271</v>
      </c>
      <c r="C379" s="3" t="s">
        <v>11</v>
      </c>
      <c r="D379" s="3" t="s">
        <v>397</v>
      </c>
      <c r="E379" s="3" t="s">
        <v>398</v>
      </c>
      <c r="F379" s="3" t="s">
        <v>399</v>
      </c>
      <c r="G379" s="3" t="s">
        <v>400</v>
      </c>
      <c r="H379" s="3">
        <v>2014</v>
      </c>
      <c r="I379" s="3" t="s">
        <v>401</v>
      </c>
    </row>
    <row r="380" spans="1:9" x14ac:dyDescent="0.15">
      <c r="A380" s="3">
        <v>56</v>
      </c>
      <c r="B380" s="3" t="s">
        <v>1271</v>
      </c>
      <c r="C380" s="3" t="s">
        <v>11</v>
      </c>
      <c r="D380" s="3" t="s">
        <v>1472</v>
      </c>
      <c r="E380" s="3" t="s">
        <v>1473</v>
      </c>
      <c r="F380" s="3" t="s">
        <v>399</v>
      </c>
      <c r="G380" s="3" t="s">
        <v>1474</v>
      </c>
      <c r="H380" s="3">
        <v>2013</v>
      </c>
      <c r="I380" s="3" t="s">
        <v>1475</v>
      </c>
    </row>
    <row r="381" spans="1:9" x14ac:dyDescent="0.15">
      <c r="A381" s="3">
        <v>57</v>
      </c>
      <c r="B381" s="3" t="s">
        <v>1271</v>
      </c>
      <c r="C381" s="3" t="s">
        <v>11</v>
      </c>
      <c r="D381" s="3" t="s">
        <v>1476</v>
      </c>
      <c r="E381" s="3" t="s">
        <v>1477</v>
      </c>
      <c r="F381" s="3" t="s">
        <v>399</v>
      </c>
      <c r="G381" s="3" t="s">
        <v>1478</v>
      </c>
      <c r="H381" s="3">
        <v>2009</v>
      </c>
      <c r="I381" s="3" t="s">
        <v>1479</v>
      </c>
    </row>
    <row r="382" spans="1:9" x14ac:dyDescent="0.15">
      <c r="A382" s="3">
        <v>58</v>
      </c>
      <c r="B382" s="3" t="s">
        <v>1271</v>
      </c>
      <c r="C382" s="3" t="s">
        <v>11</v>
      </c>
      <c r="D382" s="3" t="s">
        <v>42</v>
      </c>
      <c r="E382" s="3" t="s">
        <v>43</v>
      </c>
      <c r="F382" s="3" t="s">
        <v>44</v>
      </c>
      <c r="G382" s="3" t="s">
        <v>45</v>
      </c>
      <c r="H382" s="3">
        <v>2019</v>
      </c>
      <c r="I382" s="3" t="s">
        <v>46</v>
      </c>
    </row>
    <row r="383" spans="1:9" x14ac:dyDescent="0.15">
      <c r="A383" s="3">
        <v>59</v>
      </c>
      <c r="B383" s="3" t="s">
        <v>1271</v>
      </c>
      <c r="C383" s="3" t="s">
        <v>11</v>
      </c>
      <c r="D383" s="3" t="s">
        <v>1480</v>
      </c>
      <c r="E383" s="3" t="s">
        <v>1481</v>
      </c>
      <c r="F383" s="3" t="s">
        <v>44</v>
      </c>
      <c r="G383" s="3" t="s">
        <v>1482</v>
      </c>
      <c r="H383" s="3">
        <v>2019</v>
      </c>
      <c r="I383" s="3" t="s">
        <v>1483</v>
      </c>
    </row>
    <row r="384" spans="1:9" x14ac:dyDescent="0.15">
      <c r="A384" s="3">
        <v>60</v>
      </c>
      <c r="B384" s="3" t="s">
        <v>1271</v>
      </c>
      <c r="C384" s="3" t="s">
        <v>11</v>
      </c>
      <c r="D384" s="3" t="s">
        <v>88</v>
      </c>
      <c r="E384" s="3" t="s">
        <v>89</v>
      </c>
      <c r="F384" s="3" t="s">
        <v>44</v>
      </c>
      <c r="G384" s="3" t="s">
        <v>90</v>
      </c>
      <c r="H384" s="3">
        <v>2019</v>
      </c>
      <c r="I384" s="3" t="s">
        <v>91</v>
      </c>
    </row>
    <row r="385" spans="1:9" x14ac:dyDescent="0.15">
      <c r="A385" s="3">
        <v>61</v>
      </c>
      <c r="B385" s="3" t="s">
        <v>1271</v>
      </c>
      <c r="C385" s="3" t="s">
        <v>11</v>
      </c>
      <c r="D385" s="3" t="s">
        <v>1484</v>
      </c>
      <c r="E385" s="3" t="s">
        <v>1485</v>
      </c>
      <c r="F385" s="3" t="s">
        <v>44</v>
      </c>
      <c r="G385" s="3" t="s">
        <v>1486</v>
      </c>
      <c r="H385" s="3">
        <v>2019</v>
      </c>
      <c r="I385" s="3" t="s">
        <v>1487</v>
      </c>
    </row>
    <row r="386" spans="1:9" x14ac:dyDescent="0.15">
      <c r="A386" s="3">
        <v>62</v>
      </c>
      <c r="B386" s="3" t="s">
        <v>1271</v>
      </c>
      <c r="C386" s="3" t="s">
        <v>11</v>
      </c>
      <c r="D386" s="3" t="s">
        <v>1488</v>
      </c>
      <c r="E386" s="3" t="s">
        <v>1489</v>
      </c>
      <c r="F386" s="3" t="s">
        <v>44</v>
      </c>
      <c r="G386" s="3" t="s">
        <v>1490</v>
      </c>
      <c r="H386" s="3">
        <v>2018</v>
      </c>
      <c r="I386" s="3" t="s">
        <v>1491</v>
      </c>
    </row>
    <row r="387" spans="1:9" x14ac:dyDescent="0.15">
      <c r="A387" s="3">
        <v>63</v>
      </c>
      <c r="B387" s="3" t="s">
        <v>1271</v>
      </c>
      <c r="C387" s="3" t="s">
        <v>11</v>
      </c>
      <c r="D387" s="3" t="s">
        <v>1492</v>
      </c>
      <c r="E387" s="3" t="s">
        <v>1493</v>
      </c>
      <c r="F387" s="3" t="s">
        <v>1494</v>
      </c>
      <c r="G387" s="3" t="s">
        <v>1495</v>
      </c>
      <c r="H387" s="3">
        <v>2018</v>
      </c>
      <c r="I387" s="3" t="s">
        <v>1496</v>
      </c>
    </row>
    <row r="388" spans="1:9" x14ac:dyDescent="0.15">
      <c r="A388" s="3">
        <v>64</v>
      </c>
      <c r="B388" s="3" t="s">
        <v>1271</v>
      </c>
      <c r="C388" s="3" t="s">
        <v>11</v>
      </c>
      <c r="D388" s="3" t="s">
        <v>1497</v>
      </c>
      <c r="E388" s="3" t="s">
        <v>1498</v>
      </c>
      <c r="F388" s="3" t="s">
        <v>195</v>
      </c>
      <c r="G388" s="3" t="s">
        <v>1499</v>
      </c>
      <c r="H388" s="3">
        <v>2017</v>
      </c>
      <c r="I388" s="3" t="s">
        <v>1500</v>
      </c>
    </row>
    <row r="389" spans="1:9" x14ac:dyDescent="0.15">
      <c r="A389" s="3">
        <v>65</v>
      </c>
      <c r="B389" s="3" t="s">
        <v>1271</v>
      </c>
      <c r="C389" s="3" t="s">
        <v>11</v>
      </c>
      <c r="D389" s="3" t="s">
        <v>1501</v>
      </c>
      <c r="E389" s="3" t="s">
        <v>1502</v>
      </c>
      <c r="F389" s="3" t="s">
        <v>19</v>
      </c>
      <c r="G389" s="3" t="s">
        <v>1503</v>
      </c>
      <c r="H389" s="3">
        <v>2019</v>
      </c>
      <c r="I389" s="3" t="s">
        <v>1504</v>
      </c>
    </row>
    <row r="390" spans="1:9" x14ac:dyDescent="0.15">
      <c r="A390" s="3">
        <v>66</v>
      </c>
      <c r="B390" s="3" t="s">
        <v>1271</v>
      </c>
      <c r="C390" s="3" t="s">
        <v>11</v>
      </c>
      <c r="D390" s="3" t="s">
        <v>1505</v>
      </c>
      <c r="E390" s="3" t="s">
        <v>1506</v>
      </c>
      <c r="F390" s="3" t="s">
        <v>957</v>
      </c>
      <c r="G390" s="3" t="s">
        <v>1507</v>
      </c>
      <c r="H390" s="3">
        <v>2020</v>
      </c>
      <c r="I390" s="3" t="s">
        <v>1508</v>
      </c>
    </row>
    <row r="391" spans="1:9" x14ac:dyDescent="0.15">
      <c r="A391" s="3">
        <v>67</v>
      </c>
      <c r="B391" s="3" t="s">
        <v>1271</v>
      </c>
      <c r="C391" s="3" t="s">
        <v>11</v>
      </c>
      <c r="D391" s="3" t="s">
        <v>1509</v>
      </c>
      <c r="E391" s="3" t="s">
        <v>1510</v>
      </c>
      <c r="F391" s="3" t="s">
        <v>1511</v>
      </c>
      <c r="G391" s="3" t="s">
        <v>1512</v>
      </c>
      <c r="H391" s="3">
        <v>2015</v>
      </c>
      <c r="I391" s="3" t="s">
        <v>1513</v>
      </c>
    </row>
    <row r="392" spans="1:9" x14ac:dyDescent="0.15">
      <c r="A392" s="3">
        <v>68</v>
      </c>
      <c r="B392" s="3" t="s">
        <v>1271</v>
      </c>
      <c r="C392" s="3" t="s">
        <v>11</v>
      </c>
      <c r="D392" s="3" t="s">
        <v>1514</v>
      </c>
      <c r="E392" s="3" t="s">
        <v>1515</v>
      </c>
      <c r="F392" s="3" t="s">
        <v>1516</v>
      </c>
      <c r="G392" s="3" t="s">
        <v>1517</v>
      </c>
      <c r="H392" s="3">
        <v>2019</v>
      </c>
      <c r="I392" s="3" t="s">
        <v>1518</v>
      </c>
    </row>
    <row r="393" spans="1:9" x14ac:dyDescent="0.15">
      <c r="A393" s="3">
        <v>69</v>
      </c>
      <c r="B393" s="3" t="s">
        <v>1271</v>
      </c>
      <c r="C393" s="3" t="s">
        <v>11</v>
      </c>
      <c r="D393" s="3" t="s">
        <v>1519</v>
      </c>
      <c r="E393" s="3" t="s">
        <v>1520</v>
      </c>
      <c r="F393" s="3" t="s">
        <v>775</v>
      </c>
      <c r="G393" s="3" t="s">
        <v>1521</v>
      </c>
      <c r="H393" s="3">
        <v>2017</v>
      </c>
      <c r="I393" s="3" t="s">
        <v>1522</v>
      </c>
    </row>
    <row r="394" spans="1:9" x14ac:dyDescent="0.15">
      <c r="A394" s="3">
        <v>70</v>
      </c>
      <c r="B394" s="3" t="s">
        <v>1271</v>
      </c>
      <c r="C394" s="3" t="s">
        <v>11</v>
      </c>
      <c r="D394" s="3" t="s">
        <v>1523</v>
      </c>
      <c r="E394" s="3" t="s">
        <v>1524</v>
      </c>
      <c r="F394" s="3" t="s">
        <v>1525</v>
      </c>
      <c r="G394" s="3" t="s">
        <v>1526</v>
      </c>
      <c r="H394" s="3">
        <v>2018</v>
      </c>
      <c r="I394" s="3" t="s">
        <v>1527</v>
      </c>
    </row>
    <row r="395" spans="1:9" x14ac:dyDescent="0.15">
      <c r="A395" s="3">
        <v>71</v>
      </c>
      <c r="B395" s="3" t="s">
        <v>1271</v>
      </c>
      <c r="C395" s="3" t="s">
        <v>11</v>
      </c>
      <c r="D395" s="3" t="s">
        <v>1528</v>
      </c>
      <c r="E395" s="3" t="s">
        <v>1529</v>
      </c>
      <c r="F395" s="3" t="s">
        <v>1530</v>
      </c>
      <c r="G395" s="3" t="s">
        <v>1531</v>
      </c>
      <c r="H395" s="3">
        <v>2016</v>
      </c>
      <c r="I395" s="3" t="s">
        <v>1532</v>
      </c>
    </row>
    <row r="396" spans="1:9" x14ac:dyDescent="0.15">
      <c r="A396" s="3">
        <v>72</v>
      </c>
      <c r="B396" s="3" t="s">
        <v>1271</v>
      </c>
      <c r="C396" s="3" t="s">
        <v>11</v>
      </c>
      <c r="D396" s="3" t="s">
        <v>1533</v>
      </c>
      <c r="E396" s="3" t="s">
        <v>1534</v>
      </c>
      <c r="F396" s="3" t="s">
        <v>162</v>
      </c>
      <c r="G396" s="3" t="s">
        <v>1535</v>
      </c>
      <c r="H396" s="3">
        <v>2013</v>
      </c>
      <c r="I396" s="3" t="s">
        <v>1536</v>
      </c>
    </row>
    <row r="397" spans="1:9" x14ac:dyDescent="0.15">
      <c r="A397" s="3">
        <v>73</v>
      </c>
      <c r="B397" s="3" t="s">
        <v>1271</v>
      </c>
      <c r="C397" s="3" t="s">
        <v>11</v>
      </c>
      <c r="D397" s="3" t="s">
        <v>1537</v>
      </c>
      <c r="E397" s="3" t="s">
        <v>1538</v>
      </c>
      <c r="F397" s="3" t="s">
        <v>1539</v>
      </c>
      <c r="G397" s="3" t="s">
        <v>1540</v>
      </c>
      <c r="H397" s="3">
        <v>2014</v>
      </c>
      <c r="I397" s="3" t="s">
        <v>1541</v>
      </c>
    </row>
    <row r="398" spans="1:9" x14ac:dyDescent="0.15">
      <c r="A398" s="3">
        <v>74</v>
      </c>
      <c r="B398" s="3" t="s">
        <v>1271</v>
      </c>
      <c r="C398" s="3" t="s">
        <v>11</v>
      </c>
      <c r="D398" s="3" t="s">
        <v>1542</v>
      </c>
      <c r="E398" s="3" t="s">
        <v>1543</v>
      </c>
      <c r="F398" s="3" t="s">
        <v>1544</v>
      </c>
      <c r="G398" s="3" t="s">
        <v>1545</v>
      </c>
      <c r="H398" s="3">
        <v>2018</v>
      </c>
      <c r="I398" s="3" t="s">
        <v>1546</v>
      </c>
    </row>
    <row r="399" spans="1:9" x14ac:dyDescent="0.15">
      <c r="A399" s="3">
        <v>75</v>
      </c>
      <c r="B399" s="3" t="s">
        <v>1271</v>
      </c>
      <c r="C399" s="3" t="s">
        <v>11</v>
      </c>
      <c r="D399" s="3" t="s">
        <v>1547</v>
      </c>
      <c r="E399" s="3" t="s">
        <v>1548</v>
      </c>
      <c r="F399" s="3" t="s">
        <v>1549</v>
      </c>
      <c r="G399" s="3" t="s">
        <v>1550</v>
      </c>
      <c r="H399" s="3">
        <v>2018</v>
      </c>
      <c r="I399" s="3" t="s">
        <v>1551</v>
      </c>
    </row>
    <row r="400" spans="1:9" x14ac:dyDescent="0.15">
      <c r="A400" s="3">
        <v>76</v>
      </c>
      <c r="B400" s="3" t="s">
        <v>1271</v>
      </c>
      <c r="C400" s="3" t="s">
        <v>11</v>
      </c>
      <c r="D400" s="3" t="s">
        <v>1552</v>
      </c>
      <c r="E400" s="3" t="s">
        <v>1553</v>
      </c>
      <c r="F400" s="3" t="s">
        <v>1549</v>
      </c>
      <c r="G400" s="3" t="s">
        <v>1554</v>
      </c>
      <c r="H400" s="3">
        <v>2016</v>
      </c>
      <c r="I400" s="3" t="s">
        <v>1555</v>
      </c>
    </row>
    <row r="401" spans="1:9" x14ac:dyDescent="0.15">
      <c r="A401" s="3">
        <v>77</v>
      </c>
      <c r="B401" s="3" t="s">
        <v>1271</v>
      </c>
      <c r="C401" s="3" t="s">
        <v>11</v>
      </c>
      <c r="D401" s="3" t="s">
        <v>1556</v>
      </c>
      <c r="E401" s="3" t="s">
        <v>1557</v>
      </c>
      <c r="F401" s="3" t="s">
        <v>1549</v>
      </c>
      <c r="G401" s="3" t="s">
        <v>1558</v>
      </c>
      <c r="H401" s="3">
        <v>2012</v>
      </c>
      <c r="I401" s="3" t="s">
        <v>1559</v>
      </c>
    </row>
    <row r="402" spans="1:9" x14ac:dyDescent="0.15">
      <c r="A402" s="3">
        <v>78</v>
      </c>
      <c r="B402" s="3" t="s">
        <v>1271</v>
      </c>
      <c r="C402" s="3" t="s">
        <v>11</v>
      </c>
      <c r="D402" s="3" t="s">
        <v>1560</v>
      </c>
      <c r="E402" s="3" t="s">
        <v>1561</v>
      </c>
      <c r="F402" s="3" t="s">
        <v>1562</v>
      </c>
      <c r="G402" s="3" t="s">
        <v>1563</v>
      </c>
      <c r="H402" s="3">
        <v>2018</v>
      </c>
      <c r="I402" s="3" t="s">
        <v>1564</v>
      </c>
    </row>
    <row r="403" spans="1:9" x14ac:dyDescent="0.15">
      <c r="A403" s="3">
        <v>79</v>
      </c>
      <c r="B403" s="3" t="s">
        <v>1271</v>
      </c>
      <c r="C403" s="3" t="s">
        <v>11</v>
      </c>
      <c r="D403" s="3" t="s">
        <v>1565</v>
      </c>
      <c r="E403" s="3" t="s">
        <v>1566</v>
      </c>
      <c r="F403" s="3" t="s">
        <v>1567</v>
      </c>
      <c r="G403" s="3" t="s">
        <v>1568</v>
      </c>
      <c r="H403" s="3">
        <v>2011</v>
      </c>
      <c r="I403" s="3" t="s">
        <v>1569</v>
      </c>
    </row>
    <row r="404" spans="1:9" x14ac:dyDescent="0.15">
      <c r="A404" s="3">
        <v>80</v>
      </c>
      <c r="B404" s="3" t="s">
        <v>1271</v>
      </c>
      <c r="C404" s="3" t="s">
        <v>11</v>
      </c>
      <c r="D404" s="3" t="s">
        <v>1570</v>
      </c>
      <c r="E404" s="3" t="s">
        <v>1571</v>
      </c>
      <c r="F404" s="3" t="s">
        <v>152</v>
      </c>
      <c r="G404" s="3" t="s">
        <v>1572</v>
      </c>
      <c r="H404" s="3">
        <v>2017</v>
      </c>
      <c r="I404" s="3" t="s">
        <v>1573</v>
      </c>
    </row>
    <row r="405" spans="1:9" x14ac:dyDescent="0.15">
      <c r="A405" s="3">
        <v>81</v>
      </c>
      <c r="B405" s="3" t="s">
        <v>1271</v>
      </c>
      <c r="C405" s="3" t="s">
        <v>11</v>
      </c>
      <c r="D405" s="3" t="s">
        <v>140</v>
      </c>
      <c r="E405" s="3" t="s">
        <v>141</v>
      </c>
      <c r="F405" s="3" t="s">
        <v>142</v>
      </c>
      <c r="G405" s="3" t="s">
        <v>143</v>
      </c>
      <c r="H405" s="3">
        <v>2019</v>
      </c>
      <c r="I405" s="3" t="s">
        <v>144</v>
      </c>
    </row>
    <row r="406" spans="1:9" x14ac:dyDescent="0.15">
      <c r="A406" s="3">
        <v>82</v>
      </c>
      <c r="B406" s="3" t="s">
        <v>1271</v>
      </c>
      <c r="C406" s="3" t="s">
        <v>11</v>
      </c>
      <c r="D406" s="3" t="s">
        <v>174</v>
      </c>
      <c r="E406" s="3" t="s">
        <v>175</v>
      </c>
      <c r="F406" s="3" t="s">
        <v>34</v>
      </c>
      <c r="G406" s="3" t="s">
        <v>176</v>
      </c>
      <c r="H406" s="3">
        <v>2018</v>
      </c>
      <c r="I406" s="3" t="s">
        <v>177</v>
      </c>
    </row>
    <row r="407" spans="1:9" x14ac:dyDescent="0.15">
      <c r="A407" s="3">
        <v>83</v>
      </c>
      <c r="B407" s="3" t="s">
        <v>1271</v>
      </c>
      <c r="C407" s="3" t="s">
        <v>11</v>
      </c>
      <c r="D407" s="3" t="s">
        <v>1574</v>
      </c>
      <c r="E407" s="3" t="s">
        <v>1575</v>
      </c>
      <c r="F407" s="3" t="s">
        <v>34</v>
      </c>
      <c r="G407" s="3" t="s">
        <v>1576</v>
      </c>
      <c r="H407" s="3">
        <v>2012</v>
      </c>
      <c r="I407" s="3" t="s">
        <v>1577</v>
      </c>
    </row>
    <row r="408" spans="1:9" x14ac:dyDescent="0.15">
      <c r="A408" s="3">
        <v>84</v>
      </c>
      <c r="B408" s="3" t="s">
        <v>1271</v>
      </c>
      <c r="C408" s="3" t="s">
        <v>11</v>
      </c>
      <c r="D408" s="3" t="s">
        <v>1578</v>
      </c>
      <c r="E408" s="3" t="s">
        <v>1579</v>
      </c>
      <c r="F408" s="3" t="s">
        <v>1580</v>
      </c>
      <c r="G408" s="3" t="s">
        <v>1581</v>
      </c>
      <c r="H408" s="3">
        <v>2017</v>
      </c>
      <c r="I408" s="3" t="s">
        <v>1582</v>
      </c>
    </row>
    <row r="409" spans="1:9" x14ac:dyDescent="0.15">
      <c r="A409" s="3">
        <v>85</v>
      </c>
      <c r="B409" s="3" t="s">
        <v>1271</v>
      </c>
      <c r="C409" s="3" t="s">
        <v>11</v>
      </c>
      <c r="D409" s="3" t="s">
        <v>1583</v>
      </c>
      <c r="E409" s="3" t="s">
        <v>1584</v>
      </c>
      <c r="F409" s="3" t="s">
        <v>1580</v>
      </c>
      <c r="G409" s="3" t="s">
        <v>1585</v>
      </c>
      <c r="H409" s="3">
        <v>2011</v>
      </c>
      <c r="I409" s="3" t="s">
        <v>1586</v>
      </c>
    </row>
    <row r="410" spans="1:9" x14ac:dyDescent="0.15">
      <c r="A410" s="3">
        <v>86</v>
      </c>
      <c r="B410" s="3" t="s">
        <v>1271</v>
      </c>
      <c r="C410" s="3" t="s">
        <v>11</v>
      </c>
      <c r="D410" s="3" t="s">
        <v>1587</v>
      </c>
      <c r="E410" s="3" t="s">
        <v>1588</v>
      </c>
      <c r="F410" s="3" t="s">
        <v>1589</v>
      </c>
      <c r="G410" s="3" t="s">
        <v>1590</v>
      </c>
      <c r="H410" s="3">
        <v>2018</v>
      </c>
      <c r="I410" s="3" t="s">
        <v>1591</v>
      </c>
    </row>
    <row r="411" spans="1:9" x14ac:dyDescent="0.15">
      <c r="A411" s="3">
        <v>87</v>
      </c>
      <c r="B411" s="3" t="s">
        <v>1271</v>
      </c>
      <c r="C411" s="3" t="s">
        <v>11</v>
      </c>
      <c r="D411" s="3" t="s">
        <v>1592</v>
      </c>
      <c r="E411" s="3" t="s">
        <v>1593</v>
      </c>
      <c r="F411" s="3" t="s">
        <v>972</v>
      </c>
      <c r="G411" s="3" t="s">
        <v>1594</v>
      </c>
      <c r="H411" s="3">
        <v>2009</v>
      </c>
      <c r="I411" s="3" t="s">
        <v>1595</v>
      </c>
    </row>
    <row r="412" spans="1:9" x14ac:dyDescent="0.15">
      <c r="A412" s="3">
        <v>88</v>
      </c>
      <c r="B412" s="3" t="s">
        <v>1271</v>
      </c>
      <c r="C412" s="3" t="s">
        <v>11</v>
      </c>
      <c r="D412" s="3" t="s">
        <v>513</v>
      </c>
      <c r="E412" s="3" t="s">
        <v>514</v>
      </c>
      <c r="F412" s="3" t="s">
        <v>24</v>
      </c>
      <c r="G412" s="3" t="s">
        <v>515</v>
      </c>
      <c r="H412" s="3">
        <v>2011</v>
      </c>
      <c r="I412" s="3" t="s">
        <v>516</v>
      </c>
    </row>
    <row r="413" spans="1:9" x14ac:dyDescent="0.15">
      <c r="A413" s="3">
        <v>89</v>
      </c>
      <c r="B413" s="3" t="s">
        <v>1271</v>
      </c>
      <c r="C413" s="3" t="s">
        <v>11</v>
      </c>
      <c r="D413" s="3" t="s">
        <v>1596</v>
      </c>
      <c r="E413" s="3" t="s">
        <v>1597</v>
      </c>
      <c r="F413" s="3" t="s">
        <v>1598</v>
      </c>
      <c r="G413" s="3" t="s">
        <v>1599</v>
      </c>
      <c r="H413" s="3">
        <v>2015</v>
      </c>
      <c r="I413" s="3" t="s">
        <v>1600</v>
      </c>
    </row>
    <row r="414" spans="1:9" x14ac:dyDescent="0.15">
      <c r="A414" s="3">
        <v>90</v>
      </c>
      <c r="B414" s="3" t="s">
        <v>1271</v>
      </c>
      <c r="C414" s="3" t="s">
        <v>11</v>
      </c>
      <c r="D414" s="3" t="s">
        <v>1601</v>
      </c>
      <c r="E414" s="3" t="s">
        <v>1602</v>
      </c>
      <c r="F414" s="3" t="s">
        <v>336</v>
      </c>
      <c r="G414" s="3" t="s">
        <v>1603</v>
      </c>
      <c r="H414" s="3">
        <v>2019</v>
      </c>
      <c r="I414" s="3" t="s">
        <v>1604</v>
      </c>
    </row>
    <row r="415" spans="1:9" x14ac:dyDescent="0.15">
      <c r="A415" s="3">
        <v>91</v>
      </c>
      <c r="B415" s="3" t="s">
        <v>1271</v>
      </c>
      <c r="C415" s="3" t="s">
        <v>11</v>
      </c>
      <c r="D415" s="3" t="s">
        <v>1605</v>
      </c>
      <c r="E415" s="3" t="s">
        <v>1606</v>
      </c>
      <c r="F415" s="3" t="s">
        <v>336</v>
      </c>
      <c r="G415" s="3" t="s">
        <v>1607</v>
      </c>
      <c r="H415" s="3">
        <v>2017</v>
      </c>
      <c r="I415" s="3" t="s">
        <v>1608</v>
      </c>
    </row>
    <row r="416" spans="1:9" x14ac:dyDescent="0.15">
      <c r="A416" s="3">
        <v>92</v>
      </c>
      <c r="B416" s="3" t="s">
        <v>1271</v>
      </c>
      <c r="C416" s="3" t="s">
        <v>11</v>
      </c>
      <c r="D416" s="3" t="s">
        <v>334</v>
      </c>
      <c r="E416" s="3" t="s">
        <v>335</v>
      </c>
      <c r="F416" s="3" t="s">
        <v>336</v>
      </c>
      <c r="G416" s="3" t="s">
        <v>337</v>
      </c>
      <c r="H416" s="3">
        <v>2016</v>
      </c>
      <c r="I416" s="3" t="s">
        <v>338</v>
      </c>
    </row>
    <row r="417" spans="1:9" x14ac:dyDescent="0.15">
      <c r="A417" s="3">
        <v>93</v>
      </c>
      <c r="B417" s="3" t="s">
        <v>1271</v>
      </c>
      <c r="C417" s="3" t="s">
        <v>11</v>
      </c>
      <c r="D417" s="3" t="s">
        <v>1609</v>
      </c>
      <c r="E417" s="3" t="s">
        <v>1610</v>
      </c>
      <c r="F417" s="3" t="s">
        <v>112</v>
      </c>
      <c r="G417" s="3" t="s">
        <v>1611</v>
      </c>
      <c r="H417" s="3">
        <v>2012</v>
      </c>
      <c r="I417" s="3" t="s">
        <v>1612</v>
      </c>
    </row>
    <row r="418" spans="1:9" x14ac:dyDescent="0.15">
      <c r="A418" s="3">
        <v>94</v>
      </c>
      <c r="B418" s="3" t="s">
        <v>1271</v>
      </c>
      <c r="C418" s="3" t="s">
        <v>11</v>
      </c>
      <c r="D418" s="3" t="s">
        <v>1613</v>
      </c>
      <c r="E418" s="3" t="s">
        <v>1614</v>
      </c>
      <c r="F418" s="3" t="s">
        <v>112</v>
      </c>
      <c r="G418" s="3" t="s">
        <v>1615</v>
      </c>
      <c r="H418" s="3">
        <v>2011</v>
      </c>
      <c r="I418" s="3" t="s">
        <v>1616</v>
      </c>
    </row>
    <row r="419" spans="1:9" x14ac:dyDescent="0.15">
      <c r="A419" s="3">
        <v>95</v>
      </c>
      <c r="B419" s="3" t="s">
        <v>1271</v>
      </c>
      <c r="C419" s="3" t="s">
        <v>11</v>
      </c>
      <c r="D419" s="3" t="s">
        <v>1617</v>
      </c>
      <c r="E419" s="3" t="s">
        <v>1618</v>
      </c>
      <c r="F419" s="3" t="s">
        <v>1619</v>
      </c>
      <c r="G419" s="3" t="s">
        <v>1620</v>
      </c>
      <c r="H419" s="3">
        <v>2013</v>
      </c>
      <c r="I419" s="3" t="s">
        <v>1621</v>
      </c>
    </row>
    <row r="420" spans="1:9" x14ac:dyDescent="0.15">
      <c r="A420" s="3">
        <v>96</v>
      </c>
      <c r="B420" s="3" t="s">
        <v>1271</v>
      </c>
      <c r="C420" s="3" t="s">
        <v>11</v>
      </c>
      <c r="D420" s="3" t="s">
        <v>1622</v>
      </c>
      <c r="E420" s="3" t="s">
        <v>1623</v>
      </c>
      <c r="F420" s="3" t="s">
        <v>180</v>
      </c>
      <c r="G420" s="3" t="s">
        <v>1624</v>
      </c>
      <c r="H420" s="3">
        <v>2018</v>
      </c>
      <c r="I420" s="3" t="s">
        <v>1625</v>
      </c>
    </row>
    <row r="421" spans="1:9" x14ac:dyDescent="0.15">
      <c r="A421" s="3">
        <v>97</v>
      </c>
      <c r="B421" s="3" t="s">
        <v>1271</v>
      </c>
      <c r="C421" s="3" t="s">
        <v>11</v>
      </c>
      <c r="D421" s="3" t="s">
        <v>1626</v>
      </c>
      <c r="E421" s="3" t="s">
        <v>1627</v>
      </c>
      <c r="F421" s="3" t="s">
        <v>180</v>
      </c>
      <c r="G421" s="3" t="s">
        <v>1628</v>
      </c>
      <c r="H421" s="3">
        <v>2016</v>
      </c>
      <c r="I421" s="3" t="s">
        <v>1629</v>
      </c>
    </row>
    <row r="422" spans="1:9" x14ac:dyDescent="0.15">
      <c r="A422" s="3">
        <v>98</v>
      </c>
      <c r="B422" s="3" t="s">
        <v>1271</v>
      </c>
      <c r="C422" s="3" t="s">
        <v>11</v>
      </c>
      <c r="D422" s="3" t="s">
        <v>1630</v>
      </c>
      <c r="E422" s="3" t="s">
        <v>1631</v>
      </c>
      <c r="F422" s="3" t="s">
        <v>122</v>
      </c>
      <c r="G422" s="3" t="s">
        <v>1632</v>
      </c>
      <c r="H422" s="3">
        <v>2019</v>
      </c>
      <c r="I422" s="3" t="s">
        <v>1633</v>
      </c>
    </row>
    <row r="423" spans="1:9" x14ac:dyDescent="0.15">
      <c r="A423" s="3">
        <v>99</v>
      </c>
      <c r="B423" s="3" t="s">
        <v>1271</v>
      </c>
      <c r="C423" s="3" t="s">
        <v>11</v>
      </c>
      <c r="D423" s="3" t="s">
        <v>1634</v>
      </c>
      <c r="E423" s="3" t="s">
        <v>1635</v>
      </c>
      <c r="F423" s="3" t="s">
        <v>122</v>
      </c>
      <c r="G423" s="3" t="s">
        <v>1636</v>
      </c>
      <c r="H423" s="3">
        <v>2014</v>
      </c>
      <c r="I423" s="3" t="s">
        <v>1637</v>
      </c>
    </row>
    <row r="424" spans="1:9" x14ac:dyDescent="0.15">
      <c r="A424" s="3">
        <v>100</v>
      </c>
      <c r="B424" s="3" t="s">
        <v>1271</v>
      </c>
      <c r="C424" s="3" t="s">
        <v>11</v>
      </c>
      <c r="D424" s="3" t="s">
        <v>1638</v>
      </c>
      <c r="E424" s="3" t="s">
        <v>1639</v>
      </c>
      <c r="F424" s="3" t="s">
        <v>1640</v>
      </c>
      <c r="G424" s="3" t="s">
        <v>1641</v>
      </c>
      <c r="H424" s="3">
        <v>2019</v>
      </c>
      <c r="I424" s="3" t="s">
        <v>1642</v>
      </c>
    </row>
    <row r="425" spans="1:9" x14ac:dyDescent="0.15">
      <c r="A425" s="3">
        <v>101</v>
      </c>
      <c r="B425" s="3" t="s">
        <v>1271</v>
      </c>
      <c r="C425" s="3" t="s">
        <v>11</v>
      </c>
      <c r="D425" s="3" t="s">
        <v>1643</v>
      </c>
      <c r="E425" s="51" t="s">
        <v>1644</v>
      </c>
      <c r="F425" s="3" t="s">
        <v>588</v>
      </c>
      <c r="G425" s="3" t="s">
        <v>1645</v>
      </c>
      <c r="H425" s="3">
        <v>2017</v>
      </c>
      <c r="I425" s="3" t="s">
        <v>1646</v>
      </c>
    </row>
    <row r="426" spans="1:9" x14ac:dyDescent="0.15">
      <c r="A426" s="3">
        <v>102</v>
      </c>
      <c r="B426" s="3" t="s">
        <v>1271</v>
      </c>
      <c r="C426" s="3" t="s">
        <v>11</v>
      </c>
      <c r="D426" s="3" t="s">
        <v>1647</v>
      </c>
      <c r="E426" s="3" t="s">
        <v>1648</v>
      </c>
      <c r="F426" s="3" t="s">
        <v>1649</v>
      </c>
      <c r="G426" s="3" t="s">
        <v>1650</v>
      </c>
      <c r="H426" s="3">
        <v>2019</v>
      </c>
      <c r="I426" s="3" t="s">
        <v>1651</v>
      </c>
    </row>
    <row r="427" spans="1:9" x14ac:dyDescent="0.15">
      <c r="A427" s="3">
        <v>103</v>
      </c>
      <c r="B427" s="3" t="s">
        <v>1271</v>
      </c>
      <c r="C427" s="3" t="s">
        <v>11</v>
      </c>
      <c r="D427" s="3" t="s">
        <v>1652</v>
      </c>
      <c r="E427" s="3" t="s">
        <v>1653</v>
      </c>
      <c r="F427" s="3" t="s">
        <v>1654</v>
      </c>
      <c r="G427" s="3" t="s">
        <v>1655</v>
      </c>
      <c r="H427" s="3">
        <v>2017</v>
      </c>
      <c r="I427" s="3" t="s">
        <v>1656</v>
      </c>
    </row>
    <row r="428" spans="1:9" x14ac:dyDescent="0.15">
      <c r="A428" s="3">
        <v>104</v>
      </c>
      <c r="B428" s="3" t="s">
        <v>1271</v>
      </c>
      <c r="C428" s="3" t="s">
        <v>11</v>
      </c>
      <c r="D428" s="3" t="s">
        <v>1657</v>
      </c>
      <c r="E428" s="3" t="s">
        <v>1658</v>
      </c>
      <c r="F428" s="3" t="s">
        <v>1659</v>
      </c>
      <c r="G428" s="3" t="s">
        <v>1660</v>
      </c>
      <c r="H428" s="3">
        <v>2011</v>
      </c>
      <c r="I428" s="3" t="s">
        <v>1661</v>
      </c>
    </row>
    <row r="429" spans="1:9" x14ac:dyDescent="0.15">
      <c r="A429" s="3">
        <v>105</v>
      </c>
      <c r="B429" s="3" t="s">
        <v>1271</v>
      </c>
      <c r="C429" s="3" t="s">
        <v>11</v>
      </c>
      <c r="D429" s="3" t="s">
        <v>1662</v>
      </c>
      <c r="E429" s="3" t="s">
        <v>1663</v>
      </c>
      <c r="F429" s="3" t="s">
        <v>692</v>
      </c>
      <c r="G429" s="3" t="s">
        <v>1664</v>
      </c>
      <c r="H429" s="3">
        <v>2006</v>
      </c>
      <c r="I429" s="3" t="s">
        <v>1665</v>
      </c>
    </row>
    <row r="430" spans="1:9" x14ac:dyDescent="0.15">
      <c r="A430" s="3">
        <v>106</v>
      </c>
      <c r="B430" s="3" t="s">
        <v>1271</v>
      </c>
      <c r="C430" s="3" t="s">
        <v>11</v>
      </c>
      <c r="D430" s="3" t="s">
        <v>1666</v>
      </c>
      <c r="E430" s="3" t="s">
        <v>1667</v>
      </c>
      <c r="F430" s="3" t="s">
        <v>1668</v>
      </c>
      <c r="G430" s="3" t="s">
        <v>1669</v>
      </c>
      <c r="H430" s="3">
        <v>2012</v>
      </c>
      <c r="I430" s="3" t="s">
        <v>1670</v>
      </c>
    </row>
    <row r="431" spans="1:9" x14ac:dyDescent="0.15">
      <c r="A431" s="3">
        <v>107</v>
      </c>
      <c r="B431" s="3" t="s">
        <v>1271</v>
      </c>
      <c r="C431" s="3" t="s">
        <v>11</v>
      </c>
      <c r="D431" s="3" t="s">
        <v>1671</v>
      </c>
      <c r="E431" s="3" t="s">
        <v>1672</v>
      </c>
      <c r="F431" s="3" t="s">
        <v>311</v>
      </c>
      <c r="G431" s="3" t="s">
        <v>1673</v>
      </c>
      <c r="H431" s="3">
        <v>2017</v>
      </c>
      <c r="I431" s="3" t="s">
        <v>1674</v>
      </c>
    </row>
    <row r="432" spans="1:9" x14ac:dyDescent="0.15">
      <c r="A432" s="3">
        <v>108</v>
      </c>
      <c r="B432" s="3" t="s">
        <v>1271</v>
      </c>
      <c r="C432" s="3" t="s">
        <v>11</v>
      </c>
      <c r="D432" s="3" t="s">
        <v>1675</v>
      </c>
      <c r="E432" s="3" t="s">
        <v>1676</v>
      </c>
      <c r="F432" s="3" t="s">
        <v>311</v>
      </c>
      <c r="G432" s="3" t="s">
        <v>1677</v>
      </c>
      <c r="H432" s="3">
        <v>2012</v>
      </c>
      <c r="I432" s="3" t="s">
        <v>1678</v>
      </c>
    </row>
    <row r="433" spans="1:9" x14ac:dyDescent="0.15">
      <c r="A433" s="3">
        <v>109</v>
      </c>
      <c r="B433" s="3" t="s">
        <v>1271</v>
      </c>
      <c r="C433" s="3" t="s">
        <v>11</v>
      </c>
      <c r="D433" s="3" t="s">
        <v>1679</v>
      </c>
      <c r="E433" s="3" t="s">
        <v>1680</v>
      </c>
      <c r="F433" s="3" t="s">
        <v>311</v>
      </c>
      <c r="G433" s="3" t="s">
        <v>1681</v>
      </c>
      <c r="H433" s="3">
        <v>2011</v>
      </c>
      <c r="I433" s="3" t="s">
        <v>1682</v>
      </c>
    </row>
    <row r="434" spans="1:9" x14ac:dyDescent="0.15">
      <c r="A434" s="3">
        <v>110</v>
      </c>
      <c r="B434" s="3" t="s">
        <v>1271</v>
      </c>
      <c r="C434" s="3" t="s">
        <v>11</v>
      </c>
      <c r="D434" s="3" t="s">
        <v>1109</v>
      </c>
      <c r="E434" s="3" t="s">
        <v>1110</v>
      </c>
      <c r="F434" s="3" t="s">
        <v>288</v>
      </c>
      <c r="G434" s="3" t="s">
        <v>1111</v>
      </c>
      <c r="H434" s="3">
        <v>2016</v>
      </c>
      <c r="I434" s="3" t="s">
        <v>1112</v>
      </c>
    </row>
    <row r="435" spans="1:9" x14ac:dyDescent="0.15">
      <c r="A435" s="3">
        <v>111</v>
      </c>
      <c r="B435" s="3" t="s">
        <v>1271</v>
      </c>
      <c r="C435" s="3" t="s">
        <v>11</v>
      </c>
      <c r="D435" s="3" t="s">
        <v>1683</v>
      </c>
      <c r="E435" s="3" t="s">
        <v>1684</v>
      </c>
      <c r="F435" s="3" t="s">
        <v>288</v>
      </c>
      <c r="G435" s="3" t="s">
        <v>1685</v>
      </c>
      <c r="H435" s="3">
        <v>2015</v>
      </c>
      <c r="I435" s="3" t="s">
        <v>1686</v>
      </c>
    </row>
    <row r="436" spans="1:9" x14ac:dyDescent="0.15">
      <c r="A436" s="3">
        <v>112</v>
      </c>
      <c r="B436" s="3" t="s">
        <v>1271</v>
      </c>
      <c r="C436" s="3" t="s">
        <v>11</v>
      </c>
      <c r="D436" s="3" t="s">
        <v>1687</v>
      </c>
      <c r="E436" s="3" t="s">
        <v>1688</v>
      </c>
      <c r="F436" s="3" t="s">
        <v>288</v>
      </c>
      <c r="G436" s="3" t="s">
        <v>1689</v>
      </c>
      <c r="H436" s="3">
        <v>2015</v>
      </c>
      <c r="I436" s="3" t="s">
        <v>1690</v>
      </c>
    </row>
    <row r="437" spans="1:9" x14ac:dyDescent="0.15">
      <c r="A437" s="3">
        <v>113</v>
      </c>
      <c r="B437" s="3" t="s">
        <v>1271</v>
      </c>
      <c r="C437" s="3" t="s">
        <v>11</v>
      </c>
      <c r="D437" s="3" t="s">
        <v>1691</v>
      </c>
      <c r="E437" s="3" t="s">
        <v>1692</v>
      </c>
      <c r="F437" s="3" t="s">
        <v>288</v>
      </c>
      <c r="G437" s="3" t="s">
        <v>1693</v>
      </c>
      <c r="H437" s="3">
        <v>2014</v>
      </c>
      <c r="I437" s="3" t="s">
        <v>1694</v>
      </c>
    </row>
    <row r="438" spans="1:9" x14ac:dyDescent="0.15">
      <c r="A438" s="3">
        <v>114</v>
      </c>
      <c r="B438" s="3" t="s">
        <v>1271</v>
      </c>
      <c r="C438" s="3" t="s">
        <v>11</v>
      </c>
      <c r="D438" s="3" t="s">
        <v>1695</v>
      </c>
      <c r="E438" s="3" t="s">
        <v>1696</v>
      </c>
      <c r="F438" s="3" t="s">
        <v>288</v>
      </c>
      <c r="G438" s="3" t="s">
        <v>1697</v>
      </c>
      <c r="H438" s="3">
        <v>2013</v>
      </c>
      <c r="I438" s="3" t="s">
        <v>1698</v>
      </c>
    </row>
    <row r="439" spans="1:9" x14ac:dyDescent="0.15">
      <c r="A439" s="3">
        <v>115</v>
      </c>
      <c r="B439" s="3" t="s">
        <v>1271</v>
      </c>
      <c r="C439" s="3" t="s">
        <v>11</v>
      </c>
      <c r="D439" s="3" t="s">
        <v>1699</v>
      </c>
      <c r="E439" s="3" t="s">
        <v>1700</v>
      </c>
      <c r="F439" s="3" t="s">
        <v>288</v>
      </c>
      <c r="G439" s="3" t="s">
        <v>1701</v>
      </c>
      <c r="H439" s="3">
        <v>2013</v>
      </c>
      <c r="I439" s="3" t="s">
        <v>1702</v>
      </c>
    </row>
    <row r="440" spans="1:9" x14ac:dyDescent="0.15">
      <c r="A440" s="3">
        <v>116</v>
      </c>
      <c r="B440" s="3" t="s">
        <v>1271</v>
      </c>
      <c r="C440" s="3" t="s">
        <v>11</v>
      </c>
      <c r="D440" s="3" t="s">
        <v>1703</v>
      </c>
      <c r="E440" s="3" t="s">
        <v>1704</v>
      </c>
      <c r="F440" s="3" t="s">
        <v>288</v>
      </c>
      <c r="G440" s="3" t="s">
        <v>1705</v>
      </c>
      <c r="H440" s="3">
        <v>2012</v>
      </c>
      <c r="I440" s="3" t="s">
        <v>1706</v>
      </c>
    </row>
    <row r="441" spans="1:9" x14ac:dyDescent="0.15">
      <c r="A441" s="3">
        <v>117</v>
      </c>
      <c r="B441" s="3" t="s">
        <v>1271</v>
      </c>
      <c r="C441" s="3" t="s">
        <v>11</v>
      </c>
      <c r="D441" s="3" t="s">
        <v>1707</v>
      </c>
      <c r="E441" s="3" t="s">
        <v>1708</v>
      </c>
      <c r="F441" s="3" t="s">
        <v>288</v>
      </c>
      <c r="G441" s="3" t="s">
        <v>1709</v>
      </c>
      <c r="H441" s="3">
        <v>2012</v>
      </c>
      <c r="I441" s="3" t="s">
        <v>1710</v>
      </c>
    </row>
    <row r="442" spans="1:9" x14ac:dyDescent="0.15">
      <c r="A442" s="3">
        <v>118</v>
      </c>
      <c r="B442" s="3" t="s">
        <v>1271</v>
      </c>
      <c r="C442" s="3" t="s">
        <v>11</v>
      </c>
      <c r="D442" s="3" t="s">
        <v>1711</v>
      </c>
      <c r="E442" s="3" t="s">
        <v>1712</v>
      </c>
      <c r="F442" s="3" t="s">
        <v>288</v>
      </c>
      <c r="G442" s="3" t="s">
        <v>1713</v>
      </c>
      <c r="H442" s="3">
        <v>2009</v>
      </c>
      <c r="I442" s="3" t="s">
        <v>1714</v>
      </c>
    </row>
    <row r="443" spans="1:9" x14ac:dyDescent="0.15">
      <c r="A443" s="3">
        <v>119</v>
      </c>
      <c r="B443" s="3" t="s">
        <v>1271</v>
      </c>
      <c r="C443" s="3" t="s">
        <v>11</v>
      </c>
      <c r="D443" s="3" t="s">
        <v>1715</v>
      </c>
      <c r="E443" s="3" t="s">
        <v>1716</v>
      </c>
      <c r="F443" s="3" t="s">
        <v>1717</v>
      </c>
      <c r="G443" s="3" t="s">
        <v>1718</v>
      </c>
      <c r="H443" s="3">
        <v>2016</v>
      </c>
      <c r="I443" s="3" t="s">
        <v>1719</v>
      </c>
    </row>
    <row r="444" spans="1:9" x14ac:dyDescent="0.15">
      <c r="A444" s="3">
        <v>120</v>
      </c>
      <c r="B444" s="3" t="s">
        <v>1271</v>
      </c>
      <c r="C444" s="3" t="s">
        <v>11</v>
      </c>
      <c r="D444" s="3" t="s">
        <v>1720</v>
      </c>
      <c r="E444" s="3" t="s">
        <v>1721</v>
      </c>
      <c r="F444" s="3" t="s">
        <v>678</v>
      </c>
      <c r="G444" s="3" t="s">
        <v>1722</v>
      </c>
      <c r="H444" s="3">
        <v>2015</v>
      </c>
      <c r="I444" s="3" t="s">
        <v>1723</v>
      </c>
    </row>
    <row r="445" spans="1:9" x14ac:dyDescent="0.15">
      <c r="A445" s="3">
        <v>121</v>
      </c>
      <c r="B445" s="3" t="s">
        <v>1271</v>
      </c>
      <c r="C445" s="3" t="s">
        <v>11</v>
      </c>
      <c r="D445" s="3" t="s">
        <v>1724</v>
      </c>
      <c r="E445" s="3" t="s">
        <v>1725</v>
      </c>
      <c r="F445" s="3" t="s">
        <v>678</v>
      </c>
      <c r="G445" s="3" t="s">
        <v>1726</v>
      </c>
      <c r="H445" s="3">
        <v>2015</v>
      </c>
      <c r="I445" s="3" t="s">
        <v>1727</v>
      </c>
    </row>
    <row r="446" spans="1:9" x14ac:dyDescent="0.15">
      <c r="A446" s="3">
        <v>122</v>
      </c>
      <c r="B446" s="3" t="s">
        <v>1271</v>
      </c>
      <c r="C446" s="3" t="s">
        <v>11</v>
      </c>
      <c r="D446" s="3" t="s">
        <v>1728</v>
      </c>
      <c r="E446" s="3" t="s">
        <v>1729</v>
      </c>
      <c r="F446" s="3" t="s">
        <v>678</v>
      </c>
      <c r="G446" s="3" t="s">
        <v>1730</v>
      </c>
      <c r="H446" s="3">
        <v>2011</v>
      </c>
      <c r="I446" s="3" t="s">
        <v>1731</v>
      </c>
    </row>
    <row r="447" spans="1:9" x14ac:dyDescent="0.15">
      <c r="A447" s="3">
        <v>123</v>
      </c>
      <c r="B447" s="3" t="s">
        <v>1271</v>
      </c>
      <c r="C447" s="3" t="s">
        <v>11</v>
      </c>
      <c r="D447" s="3" t="s">
        <v>1732</v>
      </c>
      <c r="E447" s="3" t="s">
        <v>1733</v>
      </c>
      <c r="F447" s="3" t="s">
        <v>1734</v>
      </c>
      <c r="G447" s="3" t="s">
        <v>1735</v>
      </c>
      <c r="H447" s="3">
        <v>2019</v>
      </c>
      <c r="I447" s="3" t="s">
        <v>1736</v>
      </c>
    </row>
    <row r="448" spans="1:9" x14ac:dyDescent="0.15">
      <c r="A448" s="3">
        <v>124</v>
      </c>
      <c r="B448" s="3" t="s">
        <v>1271</v>
      </c>
      <c r="C448" s="3" t="s">
        <v>11</v>
      </c>
      <c r="D448" s="3" t="s">
        <v>339</v>
      </c>
      <c r="E448" s="3" t="s">
        <v>340</v>
      </c>
      <c r="F448" s="3" t="s">
        <v>341</v>
      </c>
      <c r="G448" s="3" t="s">
        <v>342</v>
      </c>
      <c r="H448" s="3">
        <v>2016</v>
      </c>
      <c r="I448" s="3" t="s">
        <v>343</v>
      </c>
    </row>
    <row r="449" spans="1:9" x14ac:dyDescent="0.15">
      <c r="A449" s="3">
        <v>125</v>
      </c>
      <c r="B449" s="3" t="s">
        <v>1271</v>
      </c>
      <c r="C449" s="3" t="s">
        <v>11</v>
      </c>
      <c r="D449" s="3" t="s">
        <v>1737</v>
      </c>
      <c r="E449" s="3" t="s">
        <v>1738</v>
      </c>
      <c r="F449" s="3" t="s">
        <v>900</v>
      </c>
      <c r="G449" s="3" t="s">
        <v>1739</v>
      </c>
      <c r="H449" s="3">
        <v>2019</v>
      </c>
      <c r="I449" s="3" t="s">
        <v>1740</v>
      </c>
    </row>
    <row r="450" spans="1:9" x14ac:dyDescent="0.15">
      <c r="A450" s="3">
        <v>126</v>
      </c>
      <c r="B450" s="3" t="s">
        <v>1271</v>
      </c>
      <c r="C450" s="3" t="s">
        <v>11</v>
      </c>
      <c r="D450" s="3" t="s">
        <v>1009</v>
      </c>
      <c r="E450" s="3" t="s">
        <v>1010</v>
      </c>
      <c r="F450" s="3" t="s">
        <v>900</v>
      </c>
      <c r="G450" s="3" t="s">
        <v>1011</v>
      </c>
      <c r="H450" s="3">
        <v>2018</v>
      </c>
      <c r="I450" s="3" t="s">
        <v>1012</v>
      </c>
    </row>
    <row r="451" spans="1:9" x14ac:dyDescent="0.15">
      <c r="A451" s="3">
        <v>127</v>
      </c>
      <c r="B451" s="3" t="s">
        <v>1271</v>
      </c>
      <c r="C451" s="3" t="s">
        <v>11</v>
      </c>
      <c r="D451" s="3" t="s">
        <v>1542</v>
      </c>
      <c r="E451" s="3" t="s">
        <v>1741</v>
      </c>
      <c r="F451" s="3" t="s">
        <v>900</v>
      </c>
      <c r="G451" s="3" t="s">
        <v>1742</v>
      </c>
      <c r="H451" s="3">
        <v>2016</v>
      </c>
      <c r="I451" s="3" t="s">
        <v>1743</v>
      </c>
    </row>
    <row r="452" spans="1:9" x14ac:dyDescent="0.15">
      <c r="A452" s="3">
        <v>128</v>
      </c>
      <c r="B452" s="3" t="s">
        <v>1271</v>
      </c>
      <c r="C452" s="3" t="s">
        <v>11</v>
      </c>
      <c r="D452" s="3" t="s">
        <v>1744</v>
      </c>
      <c r="E452" s="3" t="s">
        <v>1745</v>
      </c>
      <c r="F452" s="3" t="s">
        <v>1746</v>
      </c>
      <c r="G452" s="3" t="s">
        <v>1747</v>
      </c>
      <c r="H452" s="3">
        <v>2019</v>
      </c>
      <c r="I452" s="3" t="s">
        <v>1748</v>
      </c>
    </row>
    <row r="453" spans="1:9" x14ac:dyDescent="0.15">
      <c r="A453" s="3">
        <v>129</v>
      </c>
      <c r="B453" s="3" t="s">
        <v>1271</v>
      </c>
      <c r="C453" s="3" t="s">
        <v>11</v>
      </c>
      <c r="D453" s="3" t="s">
        <v>1749</v>
      </c>
      <c r="E453" s="3" t="s">
        <v>1750</v>
      </c>
      <c r="F453" s="3" t="s">
        <v>1746</v>
      </c>
      <c r="G453" s="3" t="s">
        <v>1751</v>
      </c>
      <c r="H453" s="3">
        <v>2019</v>
      </c>
      <c r="I453" s="3" t="s">
        <v>1752</v>
      </c>
    </row>
    <row r="454" spans="1:9" x14ac:dyDescent="0.15">
      <c r="A454" s="3">
        <v>130</v>
      </c>
      <c r="B454" s="3" t="s">
        <v>1271</v>
      </c>
      <c r="C454" s="3" t="s">
        <v>11</v>
      </c>
      <c r="D454" s="3" t="s">
        <v>1753</v>
      </c>
      <c r="E454" s="3" t="s">
        <v>1754</v>
      </c>
      <c r="F454" s="3" t="s">
        <v>190</v>
      </c>
      <c r="G454" s="3" t="s">
        <v>1755</v>
      </c>
      <c r="H454" s="3">
        <v>2018</v>
      </c>
      <c r="I454" s="3" t="s">
        <v>1756</v>
      </c>
    </row>
    <row r="455" spans="1:9" x14ac:dyDescent="0.15">
      <c r="A455" s="3">
        <v>131</v>
      </c>
      <c r="B455" s="3" t="s">
        <v>1271</v>
      </c>
      <c r="C455" s="3" t="s">
        <v>11</v>
      </c>
      <c r="D455" s="3" t="s">
        <v>1757</v>
      </c>
      <c r="E455" s="3" t="s">
        <v>1758</v>
      </c>
      <c r="F455" s="3" t="s">
        <v>190</v>
      </c>
      <c r="G455" s="3" t="s">
        <v>1759</v>
      </c>
      <c r="H455" s="3">
        <v>2017</v>
      </c>
      <c r="I455" s="3" t="s">
        <v>1760</v>
      </c>
    </row>
    <row r="456" spans="1:9" x14ac:dyDescent="0.15">
      <c r="A456" s="3">
        <v>132</v>
      </c>
      <c r="B456" s="3" t="s">
        <v>1271</v>
      </c>
      <c r="C456" s="3" t="s">
        <v>11</v>
      </c>
      <c r="D456" s="3" t="s">
        <v>1761</v>
      </c>
      <c r="E456" s="3" t="s">
        <v>1762</v>
      </c>
      <c r="F456" s="3" t="s">
        <v>1763</v>
      </c>
      <c r="G456" s="3" t="s">
        <v>1764</v>
      </c>
      <c r="H456" s="3">
        <v>2018</v>
      </c>
      <c r="I456" s="3" t="s">
        <v>1765</v>
      </c>
    </row>
    <row r="457" spans="1:9" x14ac:dyDescent="0.15">
      <c r="A457" s="3">
        <v>133</v>
      </c>
      <c r="B457" s="3" t="s">
        <v>1271</v>
      </c>
      <c r="C457" s="3" t="s">
        <v>11</v>
      </c>
      <c r="D457" s="3" t="s">
        <v>1766</v>
      </c>
      <c r="E457" s="3" t="s">
        <v>1767</v>
      </c>
      <c r="F457" s="3" t="s">
        <v>1763</v>
      </c>
      <c r="G457" s="3" t="s">
        <v>1768</v>
      </c>
      <c r="H457" s="3">
        <v>2010</v>
      </c>
      <c r="I457" s="3" t="s">
        <v>1769</v>
      </c>
    </row>
    <row r="458" spans="1:9" x14ac:dyDescent="0.15">
      <c r="A458" s="3">
        <v>134</v>
      </c>
      <c r="B458" s="3" t="s">
        <v>1271</v>
      </c>
      <c r="C458" s="3" t="s">
        <v>11</v>
      </c>
      <c r="D458" s="3" t="s">
        <v>1770</v>
      </c>
      <c r="E458" s="3" t="s">
        <v>1771</v>
      </c>
      <c r="F458" s="3" t="s">
        <v>1772</v>
      </c>
      <c r="G458" s="3" t="s">
        <v>1773</v>
      </c>
      <c r="H458" s="3">
        <v>2014</v>
      </c>
      <c r="I458" s="3" t="s">
        <v>1774</v>
      </c>
    </row>
    <row r="459" spans="1:9" x14ac:dyDescent="0.15">
      <c r="A459" s="3">
        <v>135</v>
      </c>
      <c r="B459" s="3" t="s">
        <v>1271</v>
      </c>
      <c r="C459" s="3" t="s">
        <v>11</v>
      </c>
      <c r="D459" s="3" t="s">
        <v>1775</v>
      </c>
      <c r="E459" s="3" t="s">
        <v>1776</v>
      </c>
      <c r="F459" s="3" t="s">
        <v>1772</v>
      </c>
      <c r="G459" s="3" t="s">
        <v>1777</v>
      </c>
      <c r="H459" s="3">
        <v>2009</v>
      </c>
      <c r="I459" s="3" t="s">
        <v>1778</v>
      </c>
    </row>
    <row r="460" spans="1:9" x14ac:dyDescent="0.15">
      <c r="A460" s="3">
        <v>136</v>
      </c>
      <c r="B460" s="3" t="s">
        <v>1271</v>
      </c>
      <c r="C460" s="3" t="s">
        <v>11</v>
      </c>
      <c r="D460" s="3" t="s">
        <v>217</v>
      </c>
      <c r="E460" s="3" t="s">
        <v>218</v>
      </c>
      <c r="F460" s="3" t="s">
        <v>219</v>
      </c>
      <c r="G460" s="3" t="s">
        <v>220</v>
      </c>
      <c r="H460" s="3">
        <v>2017</v>
      </c>
      <c r="I460" s="3" t="s">
        <v>221</v>
      </c>
    </row>
    <row r="461" spans="1:9" x14ac:dyDescent="0.15">
      <c r="A461" s="3">
        <v>137</v>
      </c>
      <c r="B461" s="3" t="s">
        <v>1271</v>
      </c>
      <c r="C461" s="3" t="s">
        <v>11</v>
      </c>
      <c r="D461" s="3" t="s">
        <v>1779</v>
      </c>
      <c r="E461" s="3" t="s">
        <v>1780</v>
      </c>
      <c r="F461" s="3" t="s">
        <v>219</v>
      </c>
      <c r="G461" s="3" t="s">
        <v>1781</v>
      </c>
      <c r="H461" s="3">
        <v>2014</v>
      </c>
      <c r="I461" s="3" t="s">
        <v>1782</v>
      </c>
    </row>
    <row r="462" spans="1:9" x14ac:dyDescent="0.15">
      <c r="A462" s="3">
        <v>138</v>
      </c>
      <c r="B462" s="3" t="s">
        <v>1271</v>
      </c>
      <c r="C462" s="3" t="s">
        <v>11</v>
      </c>
      <c r="D462" s="3" t="s">
        <v>1783</v>
      </c>
      <c r="E462" s="3" t="s">
        <v>1784</v>
      </c>
      <c r="F462" s="3" t="s">
        <v>1785</v>
      </c>
      <c r="G462" s="3" t="s">
        <v>1786</v>
      </c>
      <c r="H462" s="3">
        <v>2020</v>
      </c>
      <c r="I462" s="3" t="s">
        <v>1787</v>
      </c>
    </row>
    <row r="463" spans="1:9" x14ac:dyDescent="0.15">
      <c r="A463" s="3">
        <v>139</v>
      </c>
      <c r="B463" s="3" t="s">
        <v>1271</v>
      </c>
      <c r="C463" s="3" t="s">
        <v>11</v>
      </c>
      <c r="D463" s="3" t="s">
        <v>1788</v>
      </c>
      <c r="E463" s="3" t="s">
        <v>1789</v>
      </c>
      <c r="F463" s="3" t="s">
        <v>1785</v>
      </c>
      <c r="G463" s="3" t="s">
        <v>1790</v>
      </c>
      <c r="H463" s="3">
        <v>2014</v>
      </c>
      <c r="I463" s="3" t="s">
        <v>1791</v>
      </c>
    </row>
  </sheetData>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6EA33-EAE9-C446-A3AD-6D239ADCBC1F}">
  <dimension ref="A1:S28"/>
  <sheetViews>
    <sheetView topLeftCell="H1" zoomScale="128" zoomScaleNormal="130" workbookViewId="0">
      <selection activeCell="V6" sqref="V6"/>
    </sheetView>
  </sheetViews>
  <sheetFormatPr baseColWidth="10" defaultColWidth="8.83203125" defaultRowHeight="14" x14ac:dyDescent="0.15"/>
  <cols>
    <col min="1" max="1" width="15.1640625" style="7" customWidth="1"/>
    <col min="2" max="4" width="14.6640625" style="7" customWidth="1"/>
    <col min="5" max="5" width="13.1640625" style="7" customWidth="1"/>
    <col min="6" max="6" width="10.6640625" style="7" customWidth="1"/>
    <col min="7" max="7" width="13.6640625" style="7" customWidth="1"/>
    <col min="8" max="8" width="14.1640625" style="7" customWidth="1"/>
    <col min="9" max="9" width="11.83203125" style="7" customWidth="1"/>
    <col min="10" max="10" width="14.83203125" style="8" customWidth="1"/>
    <col min="11" max="11" width="10.5" style="7" customWidth="1"/>
    <col min="12" max="13" width="9.1640625" style="7" bestFit="1" customWidth="1"/>
    <col min="14" max="14" width="15" style="7" bestFit="1" customWidth="1"/>
    <col min="15" max="16" width="11.83203125" style="7" bestFit="1" customWidth="1"/>
    <col min="17" max="17" width="9.1640625" style="7" bestFit="1" customWidth="1"/>
    <col min="18" max="18" width="12.6640625" style="7" customWidth="1"/>
    <col min="19" max="19" width="9.1640625" style="7" bestFit="1" customWidth="1"/>
    <col min="20" max="16384" width="8.83203125" style="7"/>
  </cols>
  <sheetData>
    <row r="1" spans="1:19" x14ac:dyDescent="0.15">
      <c r="A1" s="7" t="s">
        <v>1837</v>
      </c>
    </row>
    <row r="2" spans="1:19" ht="21" customHeight="1" x14ac:dyDescent="0.15"/>
    <row r="3" spans="1:19" ht="70" customHeight="1" x14ac:dyDescent="0.15">
      <c r="A3" s="9" t="s">
        <v>2</v>
      </c>
      <c r="B3" s="9" t="s">
        <v>1815</v>
      </c>
      <c r="C3" s="9" t="s">
        <v>1816</v>
      </c>
      <c r="D3" s="10" t="s">
        <v>1814</v>
      </c>
      <c r="E3" s="10" t="s">
        <v>1817</v>
      </c>
      <c r="F3" s="10" t="s">
        <v>1818</v>
      </c>
      <c r="G3" s="10" t="s">
        <v>1819</v>
      </c>
      <c r="H3" s="10" t="s">
        <v>1820</v>
      </c>
      <c r="I3" s="10" t="s">
        <v>1821</v>
      </c>
      <c r="J3" s="11" t="s">
        <v>1822</v>
      </c>
      <c r="K3" s="10" t="s">
        <v>1825</v>
      </c>
      <c r="L3" s="10" t="s">
        <v>1823</v>
      </c>
      <c r="M3" s="10" t="s">
        <v>1824</v>
      </c>
      <c r="N3" s="10" t="s">
        <v>1829</v>
      </c>
      <c r="O3" s="10" t="s">
        <v>1838</v>
      </c>
      <c r="P3" s="9" t="s">
        <v>1827</v>
      </c>
      <c r="Q3" s="12" t="s">
        <v>1828</v>
      </c>
      <c r="R3" s="13" t="s">
        <v>1826</v>
      </c>
      <c r="S3" s="10" t="s">
        <v>1830</v>
      </c>
    </row>
    <row r="4" spans="1:19" x14ac:dyDescent="0.15">
      <c r="A4" s="9" t="s">
        <v>1798</v>
      </c>
      <c r="B4" s="14">
        <v>39937489</v>
      </c>
      <c r="C4" s="14">
        <v>20781990</v>
      </c>
      <c r="D4" s="9">
        <v>139</v>
      </c>
      <c r="E4" s="15">
        <v>4245.26953125</v>
      </c>
      <c r="F4" s="9">
        <f t="shared" ref="F4:F14" si="0">D4/E4</f>
        <v>3.2742326247321235E-2</v>
      </c>
      <c r="G4" s="16">
        <f>(D4/C4)*10^5</f>
        <v>0.66884836341466813</v>
      </c>
      <c r="H4" s="14">
        <v>1350</v>
      </c>
      <c r="I4" s="17">
        <f t="shared" ref="I4:I16" si="1">D4/H4*1000</f>
        <v>102.96296296296296</v>
      </c>
      <c r="J4" s="18">
        <v>3000000</v>
      </c>
      <c r="K4" s="19">
        <v>63080</v>
      </c>
      <c r="L4" s="9">
        <v>0.92</v>
      </c>
      <c r="M4" s="9">
        <v>0.76</v>
      </c>
      <c r="N4" s="20"/>
      <c r="O4" s="21">
        <f>P4/Q4</f>
        <v>13791.749999999998</v>
      </c>
      <c r="P4" s="21">
        <f>852*2.59</f>
        <v>2206.6799999999998</v>
      </c>
      <c r="Q4" s="22">
        <v>0.16</v>
      </c>
      <c r="R4" s="23">
        <v>10</v>
      </c>
      <c r="S4" s="9">
        <v>103.82</v>
      </c>
    </row>
    <row r="5" spans="1:19" x14ac:dyDescent="0.15">
      <c r="A5" s="6" t="s">
        <v>1800</v>
      </c>
      <c r="B5" s="14">
        <v>128649565</v>
      </c>
      <c r="C5" s="14">
        <f>B5*(9.5+16.8+10.6)/100</f>
        <v>47471689.484999999</v>
      </c>
      <c r="D5" s="9">
        <v>130</v>
      </c>
      <c r="E5" s="15">
        <v>251.79954528808599</v>
      </c>
      <c r="F5" s="9">
        <f t="shared" si="0"/>
        <v>0.5162836964271158</v>
      </c>
      <c r="G5" s="16">
        <f>D5/(C5/10^5)</f>
        <v>0.27384742656162914</v>
      </c>
      <c r="H5" s="14">
        <v>7338</v>
      </c>
      <c r="I5" s="24">
        <f t="shared" si="1"/>
        <v>17.71599890978468</v>
      </c>
      <c r="J5" s="11">
        <v>1220699.48</v>
      </c>
      <c r="K5" s="19">
        <v>9180</v>
      </c>
      <c r="L5" s="9">
        <v>0.76700000000000002</v>
      </c>
      <c r="M5" s="9">
        <v>0.61</v>
      </c>
      <c r="N5" s="25">
        <v>1745795</v>
      </c>
      <c r="O5" s="21">
        <v>3284660</v>
      </c>
      <c r="P5" s="21">
        <v>707956</v>
      </c>
      <c r="Q5" s="26">
        <f t="shared" ref="Q5:Q15" si="2">P5/O5</f>
        <v>0.2155340278750312</v>
      </c>
      <c r="R5" s="23">
        <v>5</v>
      </c>
      <c r="S5" s="23">
        <v>121.14400000000001</v>
      </c>
    </row>
    <row r="6" spans="1:19" x14ac:dyDescent="0.15">
      <c r="A6" s="6" t="s">
        <v>1801</v>
      </c>
      <c r="B6" s="14">
        <v>17153288</v>
      </c>
      <c r="C6" s="14">
        <f>(B6)*0.505</f>
        <v>8662410.4399999995</v>
      </c>
      <c r="D6" s="9">
        <v>1</v>
      </c>
      <c r="E6" s="15">
        <v>14.0703802108765</v>
      </c>
      <c r="F6" s="9">
        <f t="shared" si="0"/>
        <v>7.107128485604057E-2</v>
      </c>
      <c r="G6" s="16">
        <f t="shared" ref="G6:G16" si="3">(D6/C6)*10^5</f>
        <v>1.1544130896665294E-2</v>
      </c>
      <c r="H6" s="14">
        <v>400</v>
      </c>
      <c r="I6" s="24">
        <f t="shared" si="1"/>
        <v>2.5</v>
      </c>
      <c r="J6" s="11">
        <v>78460.45</v>
      </c>
      <c r="K6" s="19">
        <v>4400</v>
      </c>
      <c r="L6" s="9">
        <v>0.65100000000000002</v>
      </c>
      <c r="M6" s="9">
        <v>0.46</v>
      </c>
      <c r="N6" s="25">
        <v>45279</v>
      </c>
      <c r="O6" s="21">
        <v>118336</v>
      </c>
      <c r="P6" s="21">
        <v>1065</v>
      </c>
      <c r="Q6" s="26">
        <f t="shared" si="2"/>
        <v>8.9997971876690109E-3</v>
      </c>
      <c r="R6" s="23">
        <v>11</v>
      </c>
      <c r="S6" s="23">
        <v>177.45</v>
      </c>
    </row>
    <row r="7" spans="1:19" x14ac:dyDescent="0.15">
      <c r="A7" s="6" t="s">
        <v>1802</v>
      </c>
      <c r="B7" s="14">
        <v>6481102</v>
      </c>
      <c r="C7" s="14">
        <f>(B7)*0.222</f>
        <v>1438804.6440000001</v>
      </c>
      <c r="D7" s="9">
        <v>2</v>
      </c>
      <c r="E7" s="15">
        <v>65.900000000000006</v>
      </c>
      <c r="F7" s="9">
        <f t="shared" si="0"/>
        <v>3.0349013657056143E-2</v>
      </c>
      <c r="G7" s="16">
        <f t="shared" si="3"/>
        <v>0.13900427749800895</v>
      </c>
      <c r="H7" s="14">
        <v>307</v>
      </c>
      <c r="I7" s="24">
        <f t="shared" si="1"/>
        <v>6.5146579804560263</v>
      </c>
      <c r="J7" s="11">
        <v>26057</v>
      </c>
      <c r="K7" s="19">
        <v>3820</v>
      </c>
      <c r="L7" s="9">
        <v>0.66700000000000004</v>
      </c>
      <c r="M7" s="9">
        <v>0.5</v>
      </c>
      <c r="N7" s="25">
        <v>62040</v>
      </c>
      <c r="O7" s="21">
        <v>94238</v>
      </c>
      <c r="P7" s="21">
        <v>665</v>
      </c>
      <c r="Q7" s="26">
        <f t="shared" si="2"/>
        <v>7.0566013709968374E-3</v>
      </c>
      <c r="R7" s="23">
        <v>16</v>
      </c>
      <c r="S7" s="23">
        <v>155.61000000000001</v>
      </c>
    </row>
    <row r="8" spans="1:19" x14ac:dyDescent="0.15">
      <c r="A8" s="6" t="s">
        <v>1803</v>
      </c>
      <c r="B8" s="14">
        <v>9235340</v>
      </c>
      <c r="C8" s="14">
        <f>(B8)*0.097</f>
        <v>895827.98</v>
      </c>
      <c r="D8" s="9">
        <v>2</v>
      </c>
      <c r="E8" s="15">
        <v>34.680191040039098</v>
      </c>
      <c r="F8" s="9">
        <f t="shared" si="0"/>
        <v>5.7669809191389775E-2</v>
      </c>
      <c r="G8" s="16">
        <f t="shared" si="3"/>
        <v>0.22325714809666919</v>
      </c>
      <c r="H8" s="14">
        <v>132</v>
      </c>
      <c r="I8" s="24">
        <f t="shared" si="1"/>
        <v>15.151515151515152</v>
      </c>
      <c r="J8" s="11">
        <v>23969.89</v>
      </c>
      <c r="K8" s="19">
        <v>2350</v>
      </c>
      <c r="L8" s="9">
        <v>0.623</v>
      </c>
      <c r="M8" s="9">
        <v>0.49</v>
      </c>
      <c r="N8" s="25">
        <v>63700</v>
      </c>
      <c r="O8" s="21">
        <v>219971</v>
      </c>
      <c r="P8" s="21">
        <v>10070</v>
      </c>
      <c r="Q8" s="26">
        <f t="shared" si="2"/>
        <v>4.5778761745866502E-2</v>
      </c>
      <c r="R8" s="23">
        <v>6</v>
      </c>
      <c r="S8" s="23">
        <v>94.46</v>
      </c>
    </row>
    <row r="9" spans="1:19" x14ac:dyDescent="0.15">
      <c r="A9" s="6" t="s">
        <v>1804</v>
      </c>
      <c r="B9" s="14">
        <v>6203441</v>
      </c>
      <c r="C9" s="14">
        <f>(B9)*0.236</f>
        <v>1464012.0759999999</v>
      </c>
      <c r="D9" s="9">
        <v>1</v>
      </c>
      <c r="E9" s="15">
        <v>70.427482604980497</v>
      </c>
      <c r="F9" s="9">
        <f t="shared" si="0"/>
        <v>1.4199002477610663E-2</v>
      </c>
      <c r="G9" s="16">
        <f t="shared" si="3"/>
        <v>6.8305447502333305E-2</v>
      </c>
      <c r="H9" s="14">
        <f>910/2</f>
        <v>455</v>
      </c>
      <c r="I9" s="24">
        <f t="shared" si="1"/>
        <v>2.197802197802198</v>
      </c>
      <c r="J9" s="11">
        <v>13117.85</v>
      </c>
      <c r="K9" s="19">
        <v>2030</v>
      </c>
      <c r="L9" s="9">
        <v>0.65100000000000002</v>
      </c>
      <c r="M9" s="9">
        <v>0.53</v>
      </c>
      <c r="N9" s="25">
        <v>68030</v>
      </c>
      <c r="O9" s="21">
        <v>223935</v>
      </c>
      <c r="P9" s="21">
        <v>6660</v>
      </c>
      <c r="Q9" s="26">
        <f t="shared" si="2"/>
        <v>2.9740772992162906E-2</v>
      </c>
      <c r="R9" s="23">
        <v>9</v>
      </c>
      <c r="S9" s="23">
        <v>111.72</v>
      </c>
    </row>
    <row r="10" spans="1:19" x14ac:dyDescent="0.15">
      <c r="A10" s="6" t="s">
        <v>1805</v>
      </c>
      <c r="B10" s="14">
        <v>5097988</v>
      </c>
      <c r="C10" s="14">
        <f>(B10)*0.0508</f>
        <v>258977.7904</v>
      </c>
      <c r="D10" s="9">
        <v>18</v>
      </c>
      <c r="E10" s="15">
        <v>380.40759277343801</v>
      </c>
      <c r="F10" s="9">
        <f t="shared" si="0"/>
        <v>4.7317667528051638E-2</v>
      </c>
      <c r="G10" s="16">
        <f t="shared" si="3"/>
        <v>6.9504029562528844</v>
      </c>
      <c r="H10" s="14">
        <v>780</v>
      </c>
      <c r="I10" s="24">
        <f t="shared" si="1"/>
        <v>23.076923076923077</v>
      </c>
      <c r="J10" s="11">
        <v>60130.11</v>
      </c>
      <c r="K10" s="19">
        <v>11520</v>
      </c>
      <c r="L10" s="9">
        <v>0.79400000000000004</v>
      </c>
      <c r="M10" s="9">
        <v>0.62</v>
      </c>
      <c r="N10" s="25">
        <v>37171</v>
      </c>
      <c r="O10" s="21">
        <v>576110</v>
      </c>
      <c r="P10" s="21">
        <v>15062</v>
      </c>
      <c r="Q10" s="26">
        <f t="shared" si="2"/>
        <v>2.6144312718057314E-2</v>
      </c>
      <c r="R10" s="23">
        <v>20</v>
      </c>
      <c r="S10" s="23">
        <v>159.37</v>
      </c>
    </row>
    <row r="11" spans="1:19" x14ac:dyDescent="0.15">
      <c r="A11" s="6" t="s">
        <v>1806</v>
      </c>
      <c r="B11" s="14">
        <v>3894082</v>
      </c>
      <c r="C11" s="14">
        <f>(B11)*0.2</f>
        <v>778816.4</v>
      </c>
      <c r="D11" s="9">
        <v>13</v>
      </c>
      <c r="E11" s="15">
        <v>39.1089897155762</v>
      </c>
      <c r="F11" s="9">
        <f t="shared" si="0"/>
        <v>0.33240439332602861</v>
      </c>
      <c r="G11" s="16">
        <f t="shared" si="3"/>
        <v>1.6691995700141908</v>
      </c>
      <c r="H11" s="14">
        <f>2490/2</f>
        <v>1245</v>
      </c>
      <c r="I11" s="24">
        <f t="shared" si="1"/>
        <v>10.441767068273093</v>
      </c>
      <c r="J11" s="11">
        <v>65055.1</v>
      </c>
      <c r="K11" s="19">
        <v>14370</v>
      </c>
      <c r="L11" s="9">
        <v>0.79500000000000004</v>
      </c>
      <c r="M11" s="9">
        <v>0.53</v>
      </c>
      <c r="N11" s="25">
        <v>153258</v>
      </c>
      <c r="O11" s="21">
        <v>332643</v>
      </c>
      <c r="P11" s="21">
        <v>5593</v>
      </c>
      <c r="Q11" s="26">
        <f t="shared" si="2"/>
        <v>1.6813821424169456E-2</v>
      </c>
      <c r="R11" s="23">
        <v>22</v>
      </c>
      <c r="S11" s="23">
        <v>121.24</v>
      </c>
    </row>
    <row r="12" spans="1:19" x14ac:dyDescent="0.15">
      <c r="A12" s="6" t="s">
        <v>1807</v>
      </c>
      <c r="B12" s="14">
        <v>49084841</v>
      </c>
      <c r="C12" s="14">
        <f>(B12)*0.176</f>
        <v>8638932.0159999989</v>
      </c>
      <c r="D12" s="9">
        <v>22</v>
      </c>
      <c r="E12" s="15">
        <v>88.5</v>
      </c>
      <c r="F12" s="9">
        <f t="shared" si="0"/>
        <v>0.24858757062146894</v>
      </c>
      <c r="G12" s="16">
        <f t="shared" si="3"/>
        <v>0.25466110810056408</v>
      </c>
      <c r="H12" s="14">
        <v>1448</v>
      </c>
      <c r="I12" s="24">
        <f t="shared" si="1"/>
        <v>15.193370165745856</v>
      </c>
      <c r="J12" s="11">
        <v>331047.03999999998</v>
      </c>
      <c r="K12" s="19">
        <v>6180</v>
      </c>
      <c r="L12" s="9">
        <v>0.76100000000000001</v>
      </c>
      <c r="M12" s="9">
        <v>0.59</v>
      </c>
      <c r="N12" s="25">
        <v>183314</v>
      </c>
      <c r="O12" s="21">
        <v>730742</v>
      </c>
      <c r="P12" s="21">
        <v>125342</v>
      </c>
      <c r="Q12" s="26">
        <f t="shared" si="2"/>
        <v>0.17152702321749674</v>
      </c>
      <c r="R12" s="23">
        <v>13</v>
      </c>
      <c r="S12" s="23">
        <v>101.99</v>
      </c>
    </row>
    <row r="13" spans="1:19" ht="20.25" customHeight="1" x14ac:dyDescent="0.15">
      <c r="A13" s="6" t="s">
        <v>1808</v>
      </c>
      <c r="B13" s="14">
        <v>16904867</v>
      </c>
      <c r="C13" s="14">
        <f>(B13)*0.448</f>
        <v>7573380.4160000002</v>
      </c>
      <c r="D13" s="9">
        <v>27</v>
      </c>
      <c r="E13" s="15">
        <v>400.7</v>
      </c>
      <c r="F13" s="9">
        <f t="shared" si="0"/>
        <v>6.7382081357624163E-2</v>
      </c>
      <c r="G13" s="16">
        <f t="shared" si="3"/>
        <v>0.3565118681079073</v>
      </c>
      <c r="H13" s="14">
        <v>2237</v>
      </c>
      <c r="I13" s="24">
        <f t="shared" si="1"/>
        <v>12.069736253911488</v>
      </c>
      <c r="J13" s="11">
        <v>108398.06</v>
      </c>
      <c r="K13" s="19">
        <v>6110</v>
      </c>
      <c r="L13" s="9">
        <v>0.75800000000000001</v>
      </c>
      <c r="M13" s="9">
        <v>0.6</v>
      </c>
      <c r="N13" s="25">
        <v>1166585</v>
      </c>
      <c r="O13" s="21">
        <v>1079901</v>
      </c>
      <c r="P13" s="21">
        <v>144123</v>
      </c>
      <c r="Q13" s="26">
        <f t="shared" si="2"/>
        <v>0.1334594560056894</v>
      </c>
      <c r="R13" s="23">
        <v>8</v>
      </c>
      <c r="S13" s="23">
        <v>143.88</v>
      </c>
    </row>
    <row r="14" spans="1:19" x14ac:dyDescent="0.15">
      <c r="A14" s="6" t="s">
        <v>1809</v>
      </c>
      <c r="B14" s="14">
        <v>31914989</v>
      </c>
      <c r="C14" s="14">
        <f>(B14)*(0.208+0.026)</f>
        <v>7468107.426</v>
      </c>
      <c r="D14" s="9">
        <v>19</v>
      </c>
      <c r="E14" s="15">
        <f>(4483/B14)*10^6</f>
        <v>140.46691352455113</v>
      </c>
      <c r="F14" s="9">
        <f t="shared" si="0"/>
        <v>0.13526316997546284</v>
      </c>
      <c r="G14" s="16">
        <f t="shared" si="3"/>
        <v>0.25441519405374446</v>
      </c>
      <c r="H14" s="14">
        <v>2414</v>
      </c>
      <c r="I14" s="24">
        <f t="shared" si="1"/>
        <v>7.8707539353769684</v>
      </c>
      <c r="J14" s="11">
        <v>222044.97</v>
      </c>
      <c r="K14" s="19">
        <v>6470</v>
      </c>
      <c r="L14" s="9">
        <v>0.75900000000000001</v>
      </c>
      <c r="M14" s="9">
        <v>0.59</v>
      </c>
      <c r="N14" s="25">
        <v>3911989</v>
      </c>
      <c r="O14" s="21">
        <v>838330</v>
      </c>
      <c r="P14" s="21">
        <v>4037</v>
      </c>
      <c r="Q14" s="26">
        <f t="shared" si="2"/>
        <v>4.8155261054715921E-3</v>
      </c>
      <c r="R14" s="23">
        <v>9</v>
      </c>
      <c r="S14" s="23">
        <v>117.37</v>
      </c>
    </row>
    <row r="15" spans="1:19" ht="19.5" customHeight="1" x14ac:dyDescent="0.15">
      <c r="A15" s="6" t="s">
        <v>1810</v>
      </c>
      <c r="B15" s="14">
        <v>18186770</v>
      </c>
      <c r="C15" s="14">
        <f>(B15)*0.1</f>
        <v>1818677</v>
      </c>
      <c r="D15" s="9">
        <v>84</v>
      </c>
      <c r="E15" s="15">
        <v>502.1</v>
      </c>
      <c r="F15" s="9">
        <f>D15/E15</f>
        <v>0.16729735112527383</v>
      </c>
      <c r="G15" s="16">
        <f t="shared" si="3"/>
        <v>4.6187420855929888</v>
      </c>
      <c r="H15" s="14">
        <v>6435</v>
      </c>
      <c r="I15" s="24">
        <f t="shared" si="1"/>
        <v>13.053613053613054</v>
      </c>
      <c r="J15" s="11">
        <v>298231.13</v>
      </c>
      <c r="K15" s="19">
        <v>14670</v>
      </c>
      <c r="L15" s="9">
        <v>0.84699999999999998</v>
      </c>
      <c r="M15" s="9">
        <v>0.67</v>
      </c>
      <c r="N15" s="25">
        <v>2879355</v>
      </c>
      <c r="O15" s="21">
        <v>3657313</v>
      </c>
      <c r="P15" s="21">
        <v>1506502</v>
      </c>
      <c r="Q15" s="26">
        <f t="shared" si="2"/>
        <v>0.41191497692431572</v>
      </c>
      <c r="R15" s="23">
        <v>5</v>
      </c>
      <c r="S15" s="23">
        <v>78.819999999999993</v>
      </c>
    </row>
    <row r="16" spans="1:19" s="35" customFormat="1" ht="20.25" customHeight="1" x14ac:dyDescent="0.15">
      <c r="A16" s="27" t="s">
        <v>1831</v>
      </c>
      <c r="B16" s="28">
        <f t="shared" ref="B16:C16" si="4">SUM(B5:B15)</f>
        <v>292806273</v>
      </c>
      <c r="C16" s="29">
        <f t="shared" si="4"/>
        <v>86469635.673399985</v>
      </c>
      <c r="D16" s="23">
        <f>SUM(D5:D15)</f>
        <v>319</v>
      </c>
      <c r="E16" s="30">
        <f>SUM(E5:E15)</f>
        <v>1988.1610951575476</v>
      </c>
      <c r="F16" s="9">
        <f>D16/E16</f>
        <v>0.16044977480797226</v>
      </c>
      <c r="G16" s="31">
        <f t="shared" si="3"/>
        <v>0.36891562860849619</v>
      </c>
      <c r="H16" s="29">
        <f>SUM(H5:H15)</f>
        <v>23191</v>
      </c>
      <c r="I16" s="32">
        <f t="shared" si="1"/>
        <v>13.755336121771379</v>
      </c>
      <c r="J16" s="33"/>
      <c r="K16" s="34"/>
      <c r="L16" s="23"/>
      <c r="M16" s="23"/>
      <c r="N16" s="23"/>
      <c r="O16" s="23"/>
      <c r="P16" s="23"/>
      <c r="Q16" s="23"/>
      <c r="R16" s="23"/>
      <c r="S16" s="23"/>
    </row>
    <row r="17" spans="1:19" s="35" customFormat="1" x14ac:dyDescent="0.15">
      <c r="A17" s="36"/>
      <c r="B17" s="37"/>
      <c r="C17" s="38"/>
      <c r="D17" s="39"/>
      <c r="E17" s="40"/>
      <c r="F17" s="39"/>
      <c r="G17" s="41"/>
      <c r="H17" s="38"/>
      <c r="I17" s="42"/>
      <c r="J17" s="43"/>
      <c r="K17" s="44"/>
      <c r="L17" s="39"/>
      <c r="M17" s="39"/>
      <c r="N17" s="39"/>
      <c r="O17" s="39"/>
      <c r="P17" s="39"/>
      <c r="Q17" s="39"/>
      <c r="R17" s="39"/>
      <c r="S17" s="39"/>
    </row>
    <row r="18" spans="1:19" s="35" customFormat="1" ht="33" customHeight="1" x14ac:dyDescent="0.15">
      <c r="A18" s="36"/>
      <c r="B18" s="37"/>
      <c r="C18" s="38"/>
      <c r="D18" s="39"/>
      <c r="E18" s="40"/>
      <c r="F18" s="39"/>
      <c r="G18" s="41"/>
      <c r="H18" s="38"/>
      <c r="I18" s="42"/>
      <c r="J18" s="43"/>
      <c r="K18" s="44"/>
      <c r="L18" s="39"/>
      <c r="M18" s="39"/>
      <c r="N18" s="39"/>
      <c r="O18" s="39"/>
      <c r="P18" s="39"/>
      <c r="Q18" s="39"/>
      <c r="R18" s="39"/>
      <c r="S18" s="39"/>
    </row>
    <row r="19" spans="1:19" x14ac:dyDescent="0.15">
      <c r="A19" s="45" t="s">
        <v>1832</v>
      </c>
      <c r="C19" s="46"/>
      <c r="D19" s="46"/>
      <c r="Q19" s="47"/>
      <c r="R19" s="48"/>
      <c r="S19" s="48"/>
    </row>
    <row r="20" spans="1:19" x14ac:dyDescent="0.15">
      <c r="A20" s="7" t="s">
        <v>1833</v>
      </c>
      <c r="C20" s="46"/>
      <c r="D20" s="46"/>
    </row>
    <row r="21" spans="1:19" x14ac:dyDescent="0.15">
      <c r="A21" s="7" t="s">
        <v>1834</v>
      </c>
      <c r="C21" s="46"/>
      <c r="D21" s="46"/>
    </row>
    <row r="22" spans="1:19" x14ac:dyDescent="0.15">
      <c r="A22" s="45" t="s">
        <v>1835</v>
      </c>
      <c r="C22" s="46"/>
      <c r="D22" s="46"/>
    </row>
    <row r="23" spans="1:19" x14ac:dyDescent="0.15">
      <c r="A23" s="45" t="s">
        <v>1840</v>
      </c>
      <c r="C23" s="46"/>
      <c r="D23" s="46"/>
    </row>
    <row r="24" spans="1:19" x14ac:dyDescent="0.15">
      <c r="A24" s="45" t="s">
        <v>1836</v>
      </c>
      <c r="C24" s="46"/>
      <c r="D24" s="46"/>
    </row>
    <row r="25" spans="1:19" x14ac:dyDescent="0.15">
      <c r="A25" s="45" t="s">
        <v>1842</v>
      </c>
      <c r="C25" s="46"/>
      <c r="D25" s="46"/>
    </row>
    <row r="26" spans="1:19" x14ac:dyDescent="0.15">
      <c r="A26" s="49" t="s">
        <v>1839</v>
      </c>
    </row>
    <row r="27" spans="1:19" x14ac:dyDescent="0.15">
      <c r="A27" s="49" t="s">
        <v>1841</v>
      </c>
    </row>
    <row r="28" spans="1:19" x14ac:dyDescent="0.15">
      <c r="A28" s="49" t="s">
        <v>1843</v>
      </c>
    </row>
  </sheetData>
  <conditionalFormatting sqref="Q5:Q15">
    <cfRule type="colorScale" priority="9">
      <colorScale>
        <cfvo type="min"/>
        <cfvo type="percentile" val="50"/>
        <cfvo type="max"/>
        <color rgb="FFF8696B"/>
        <color rgb="FFFFEB84"/>
        <color rgb="FF63BE7B"/>
      </colorScale>
    </cfRule>
  </conditionalFormatting>
  <conditionalFormatting sqref="S5:S15">
    <cfRule type="colorScale" priority="7">
      <colorScale>
        <cfvo type="min"/>
        <cfvo type="percentile" val="50"/>
        <cfvo type="max"/>
        <color rgb="FFF8696B"/>
        <color rgb="FFFFEB84"/>
        <color rgb="FF63BE7B"/>
      </colorScale>
    </cfRule>
  </conditionalFormatting>
  <conditionalFormatting sqref="D3">
    <cfRule type="colorScale" priority="18">
      <colorScale>
        <cfvo type="min"/>
        <cfvo type="percentile" val="50"/>
        <cfvo type="max"/>
        <color rgb="FFF8696B"/>
        <color rgb="FFFFEB84"/>
        <color rgb="FF63BE7B"/>
      </colorScale>
    </cfRule>
  </conditionalFormatting>
  <conditionalFormatting sqref="N5:N15">
    <cfRule type="colorScale" priority="20">
      <colorScale>
        <cfvo type="min"/>
        <cfvo type="percentile" val="50"/>
        <cfvo type="max"/>
        <color rgb="FFF8696B"/>
        <color rgb="FFFFEB84"/>
        <color rgb="FF63BE7B"/>
      </colorScale>
    </cfRule>
  </conditionalFormatting>
  <conditionalFormatting sqref="A26:A27">
    <cfRule type="colorScale" priority="21">
      <colorScale>
        <cfvo type="min"/>
        <cfvo type="percentile" val="50"/>
        <cfvo type="max"/>
        <color rgb="FFF8696B"/>
        <color rgb="FFFFEB84"/>
        <color rgb="FF63BE7B"/>
      </colorScale>
    </cfRule>
  </conditionalFormatting>
  <hyperlinks>
    <hyperlink ref="A26" r:id="rId1" display="UNEP-WCMC and IUCN (2020) Marine Protected Planet [On-line], [April, 2020], Cambridge, UK: UNEP-WCMC and IUCN Available at: www.protectedplanet.net." xr:uid="{23066DD2-A089-4244-BB59-2FAC589310F1}"/>
    <hyperlink ref="A28" r:id="rId2" display="https://climateknowledgeportal.worldbank.org/country/mexico/impacts-sea-level-rise" xr:uid="{668867C3-B9DE-5643-A37A-79241B489CD6}"/>
  </hyperlinks>
  <pageMargins left="0.7" right="0.7" top="0.75" bottom="0.75" header="0.51180555555555496" footer="0.51180555555555496"/>
  <pageSetup firstPageNumber="0" orientation="portrait" horizontalDpi="300" verticalDpi="300" r:id="rId3"/>
  <legacyDrawing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Calderon et al Supplemental Inf</vt:lpstr>
      <vt:lpstr>Ap 1a Studies found in WoS</vt:lpstr>
      <vt:lpstr>Ap 1b Selected references</vt:lpstr>
      <vt:lpstr>Ap 2 Geostatistics of LAC</vt:lpstr>
      <vt:lpstr>'Ap 1b Selected references'!_FilterDatabase</vt:lpstr>
      <vt:lpstr>'Ap 1b Selected references'!CHILE</vt:lpstr>
      <vt:lpstr>'Ap 1b Selected references'!COLOMBIA</vt:lpstr>
      <vt:lpstr>'Ap 1b Selected references'!COSTA_RICA</vt:lpstr>
      <vt:lpstr>'Ap 1b Selected references'!ECUADOR</vt:lpstr>
      <vt:lpstr>'Ap 1b Selected references'!EL_SALVADOR</vt:lpstr>
      <vt:lpstr>'Ap 1b Selected references'!GUATEMALA</vt:lpstr>
      <vt:lpstr>'Ap 1b Selected references'!HONDURAS</vt:lpstr>
      <vt:lpstr>'Ap 1b Selected references'!MEXICO</vt:lpstr>
      <vt:lpstr>'Ap 1b Selected references'!PANAMA</vt:lpstr>
      <vt:lpstr>'Ap 1b Selected references'!PERU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Eduardo Calderon Aguilera</dc:creator>
  <cp:lastModifiedBy>Luis Eduardo Calderon Aguilera</cp:lastModifiedBy>
  <cp:lastPrinted>2022-08-27T01:26:00Z</cp:lastPrinted>
  <dcterms:created xsi:type="dcterms:W3CDTF">2020-05-09T03:56:39Z</dcterms:created>
  <dcterms:modified xsi:type="dcterms:W3CDTF">2022-08-28T00:29:54Z</dcterms:modified>
</cp:coreProperties>
</file>